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/>
  <mc:AlternateContent xmlns:mc="http://schemas.openxmlformats.org/markup-compatibility/2006">
    <mc:Choice Requires="x15">
      <x15ac:absPath xmlns:x15ac="http://schemas.microsoft.com/office/spreadsheetml/2010/11/ac" url="X:\Licitacao\LICITAÇÃO 2020\ANEXOS CONCORRENCIA 01-2020\"/>
    </mc:Choice>
  </mc:AlternateContent>
  <xr:revisionPtr revIDLastSave="0" documentId="13_ncr:1_{78B89A6D-8AC0-4417-B2DF-B41B4E503611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I - ANALÍTICO" sheetId="1" r:id="rId1"/>
  </sheets>
  <definedNames>
    <definedName name="Excel_BuiltIn__FilterDatabase" localSheetId="0">'I - ANALÍTICO'!$A$1:$A$195</definedName>
    <definedName name="Excel_BuiltIn_Print_Titles" localSheetId="0">'I - ANALÍTICO'!$1:$6</definedName>
  </definedNames>
  <calcPr calcId="191029"/>
</workbook>
</file>

<file path=xl/calcChain.xml><?xml version="1.0" encoding="utf-8"?>
<calcChain xmlns="http://schemas.openxmlformats.org/spreadsheetml/2006/main">
  <c r="H195" i="1" l="1"/>
  <c r="I191" i="1"/>
  <c r="I189" i="1"/>
  <c r="I188" i="1"/>
  <c r="I187" i="1"/>
  <c r="I186" i="1"/>
  <c r="I182" i="1"/>
  <c r="I179" i="1"/>
  <c r="I178" i="1"/>
  <c r="I175" i="1"/>
  <c r="I174" i="1"/>
  <c r="I173" i="1"/>
  <c r="I171" i="1"/>
  <c r="I170" i="1"/>
  <c r="I168" i="1"/>
  <c r="I165" i="1"/>
  <c r="I164" i="1"/>
  <c r="I163" i="1"/>
  <c r="I162" i="1"/>
  <c r="I160" i="1"/>
  <c r="I159" i="1"/>
  <c r="I157" i="1"/>
  <c r="I154" i="1"/>
  <c r="I153" i="1"/>
  <c r="I151" i="1"/>
  <c r="I150" i="1"/>
  <c r="I148" i="1"/>
  <c r="I145" i="1"/>
  <c r="I144" i="1"/>
  <c r="I142" i="1"/>
  <c r="I141" i="1"/>
  <c r="I139" i="1"/>
  <c r="I135" i="1"/>
  <c r="I134" i="1"/>
  <c r="I133" i="1"/>
  <c r="I132" i="1"/>
  <c r="I130" i="1"/>
  <c r="I129" i="1"/>
  <c r="I128" i="1"/>
  <c r="I126" i="1"/>
  <c r="I124" i="1"/>
  <c r="I123" i="1"/>
  <c r="I122" i="1"/>
  <c r="I121" i="1"/>
  <c r="I120" i="1"/>
  <c r="I119" i="1"/>
  <c r="I118" i="1"/>
  <c r="I117" i="1"/>
  <c r="I115" i="1"/>
  <c r="I114" i="1"/>
  <c r="I113" i="1"/>
  <c r="I112" i="1"/>
  <c r="I110" i="1"/>
  <c r="I109" i="1"/>
  <c r="I108" i="1"/>
  <c r="I107" i="1"/>
  <c r="I106" i="1"/>
  <c r="I105" i="1"/>
  <c r="I103" i="1"/>
  <c r="I102" i="1"/>
  <c r="I101" i="1"/>
  <c r="I100" i="1"/>
  <c r="I99" i="1"/>
  <c r="I98" i="1"/>
  <c r="I97" i="1"/>
  <c r="I96" i="1"/>
  <c r="I95" i="1"/>
  <c r="I93" i="1"/>
  <c r="I92" i="1"/>
  <c r="I91" i="1"/>
  <c r="I90" i="1"/>
  <c r="I89" i="1"/>
  <c r="I86" i="1"/>
  <c r="I85" i="1"/>
  <c r="I84" i="1"/>
  <c r="I82" i="1"/>
  <c r="I81" i="1"/>
  <c r="I80" i="1"/>
  <c r="I78" i="1"/>
  <c r="I77" i="1"/>
  <c r="I76" i="1"/>
  <c r="I73" i="1"/>
  <c r="I72" i="1"/>
  <c r="I69" i="1"/>
  <c r="I68" i="1"/>
  <c r="I66" i="1"/>
  <c r="I65" i="1"/>
  <c r="I63" i="1"/>
  <c r="I62" i="1"/>
  <c r="I61" i="1"/>
  <c r="I58" i="1"/>
  <c r="I57" i="1"/>
  <c r="I55" i="1"/>
  <c r="I52" i="1"/>
  <c r="I51" i="1"/>
  <c r="I49" i="1"/>
  <c r="I48" i="1"/>
  <c r="I46" i="1"/>
  <c r="I45" i="1"/>
  <c r="I44" i="1"/>
  <c r="I43" i="1"/>
  <c r="I42" i="1"/>
  <c r="I39" i="1"/>
  <c r="I37" i="1"/>
  <c r="I35" i="1"/>
  <c r="I34" i="1"/>
  <c r="I31" i="1"/>
  <c r="I29" i="1"/>
  <c r="I28" i="1"/>
  <c r="I27" i="1"/>
  <c r="I25" i="1"/>
  <c r="I24" i="1"/>
  <c r="I22" i="1"/>
  <c r="I18" i="1"/>
  <c r="I16" i="1"/>
  <c r="I13" i="1"/>
  <c r="I11" i="1"/>
  <c r="I10" i="1"/>
  <c r="I192" i="1" s="1"/>
  <c r="H5" i="1"/>
  <c r="H3" i="1"/>
  <c r="I194" i="1" l="1"/>
  <c r="I195" i="1" s="1"/>
  <c r="I193" i="1"/>
</calcChain>
</file>

<file path=xl/sharedStrings.xml><?xml version="1.0" encoding="utf-8"?>
<sst xmlns="http://schemas.openxmlformats.org/spreadsheetml/2006/main" count="743" uniqueCount="549">
  <si>
    <t>DATA BASE</t>
  </si>
  <si>
    <t>RESPONSÁVEL TÉCNICO</t>
  </si>
  <si>
    <t>CREA</t>
  </si>
  <si>
    <t>ITEM</t>
  </si>
  <si>
    <t>DESCRIÇÃO DOS SERVIÇOS</t>
  </si>
  <si>
    <t>01.01.000</t>
  </si>
  <si>
    <t>PROCESSO</t>
  </si>
  <si>
    <t>BDI</t>
  </si>
  <si>
    <t>VALOR GLOBAL COM BDI</t>
  </si>
  <si>
    <t>01.02.000</t>
  </si>
  <si>
    <t>02.01.000</t>
  </si>
  <si>
    <t>02.02.000</t>
  </si>
  <si>
    <t>02.03.000</t>
  </si>
  <si>
    <t>02.04.000</t>
  </si>
  <si>
    <t>02.05.000</t>
  </si>
  <si>
    <t>02.06.000</t>
  </si>
  <si>
    <t>02.07.000</t>
  </si>
  <si>
    <t>02.08.000</t>
  </si>
  <si>
    <t>03.01.000</t>
  </si>
  <si>
    <t>03.02.000</t>
  </si>
  <si>
    <t>03.03.000</t>
  </si>
  <si>
    <t>03.04.000</t>
  </si>
  <si>
    <t>03.05.000</t>
  </si>
  <si>
    <t>03.06.000</t>
  </si>
  <si>
    <t>04.01.000</t>
  </si>
  <si>
    <t>ORÇAMENTO ANALÍTICO</t>
  </si>
  <si>
    <t>DESCRIÇÃO</t>
  </si>
  <si>
    <t>GUARITA</t>
  </si>
  <si>
    <t>ENG. EDIRLEY PERES MACHADO</t>
  </si>
  <si>
    <t>LOCAL</t>
  </si>
  <si>
    <t>CÂMARA DE VEREADORES</t>
  </si>
  <si>
    <t>PR 19.677/D</t>
  </si>
  <si>
    <t>ÁREA TOTAL</t>
  </si>
  <si>
    <t>16213/2019</t>
  </si>
  <si>
    <t>VALOR UNITÁRIO COM BDI</t>
  </si>
  <si>
    <t>CÓDIGO DO SISTEMA REFERENCIAL DE CUSTO</t>
  </si>
  <si>
    <t>OBSERVAÇÕES</t>
  </si>
  <si>
    <t>UNID.</t>
  </si>
  <si>
    <t>QUANTIDADE</t>
  </si>
  <si>
    <t>UNITÁRIO TOTAL (R$)</t>
  </si>
  <si>
    <t>VALOR TOTAL (R$)</t>
  </si>
  <si>
    <t>01.00.000</t>
  </si>
  <si>
    <t>MÓDULO - I  (CANTEIRO)</t>
  </si>
  <si>
    <t xml:space="preserve">PREENCHER  </t>
  </si>
  <si>
    <t>SERVIÇOS PRELIMINARES</t>
  </si>
  <si>
    <t>01.01.100</t>
  </si>
  <si>
    <t>PREPARAÇÃO DO TERRENO - ELEMENTOS NATURAIS</t>
  </si>
  <si>
    <t>85184</t>
  </si>
  <si>
    <t>01.01.101</t>
  </si>
  <si>
    <t>RETIRADA DE GRAMA EM PLACAS</t>
  </si>
  <si>
    <t>M2</t>
  </si>
  <si>
    <t>4,34</t>
  </si>
  <si>
    <t>98529</t>
  </si>
  <si>
    <t>01.01.102</t>
  </si>
  <si>
    <t>CORTE RASO E RECORTE DE ÁRVORE COM DIÂMETRO DE TRONCO MAIOR OU IGUAL A 0,20 M E MENOR QUE 0,40 M.AF_05/2018</t>
  </si>
  <si>
    <t>UN</t>
  </si>
  <si>
    <t>60,23</t>
  </si>
  <si>
    <t>01.01.200</t>
  </si>
  <si>
    <t>PREPARAÇÃO DO TERRENO - ELEMENTOS ARTIFICIAIS</t>
  </si>
  <si>
    <t>97635</t>
  </si>
  <si>
    <t>01.01.201</t>
  </si>
  <si>
    <t>DEMOLIÇÃO DE PAVIMENTO INTERTRAVADO, DE FORMA MANUAL, COM REAPROVEITAMENTO. AF_12/2017</t>
  </si>
  <si>
    <t>11,85</t>
  </si>
  <si>
    <t>INSTALAÇÕES DE CANTEIRO</t>
  </si>
  <si>
    <t>01.02.100</t>
  </si>
  <si>
    <t>PLACA DA OBRA (IDENTIFICAÇÃO CORPO TÉCNICO E DADOS DA OBRA)</t>
  </si>
  <si>
    <t>74209/1</t>
  </si>
  <si>
    <t>01.02.101</t>
  </si>
  <si>
    <t>PLACA DE OBRA EM CHAPA DE ACO GALVANIZADO</t>
  </si>
  <si>
    <t>357,41</t>
  </si>
  <si>
    <t>01.02.200</t>
  </si>
  <si>
    <t xml:space="preserve">TAPUMES </t>
  </si>
  <si>
    <t>ADAPTADA SINAPI 74220/1</t>
  </si>
  <si>
    <t>01.02.201</t>
  </si>
  <si>
    <t>TAPUME DE CHAPA DE MADEIRA COMPENSADA, E= 6MM, COM PINTURA A CAL E REAPROVEITAMENTO DE 1X</t>
  </si>
  <si>
    <t>02.00.000</t>
  </si>
  <si>
    <t xml:space="preserve">MÓDULO - II  (EDIFICAÇÃO) </t>
  </si>
  <si>
    <t>OBRA BRUTA - INFRA ESTRUTURA</t>
  </si>
  <si>
    <t>02.01.100</t>
  </si>
  <si>
    <t>LOCAÇÃO DA OBRA</t>
  </si>
  <si>
    <t>99059</t>
  </si>
  <si>
    <t>02.01.101</t>
  </si>
  <si>
    <t>LOCACAO CONVENCIONAL DE OBRA, UTILIZANDO GABARITO DE TÁBUAS CORRIDAS PONTALETADAS A CADA 2,00M -  2 UTILIZAÇÕES. AF_10/2018</t>
  </si>
  <si>
    <t>M</t>
  </si>
  <si>
    <t>39,68</t>
  </si>
  <si>
    <t>02.01.200</t>
  </si>
  <si>
    <t>ESTRUTURAS DE CONCRETO</t>
  </si>
  <si>
    <t>ADAPTADA SINAPI 95957</t>
  </si>
  <si>
    <t>02.01.201</t>
  </si>
  <si>
    <t>(COMPOSIÇÃO REPRESENTATIVA) EXECUÇÃO DE ESTRUTURAS DE CONCRETO ARMADO, PARA EDIFICAÇÃO INSTITUCIONAL TÉRREA, FCK = 25 MPA. AF_01/2017</t>
  </si>
  <si>
    <t>BALDRAME – PILARES – LAJE – CINTA AMARRAÇÃO</t>
  </si>
  <si>
    <t>M3</t>
  </si>
  <si>
    <t>98229</t>
  </si>
  <si>
    <t>ESTACA BROCA DE CONCRETO, DIÃMETRO DE 25 CM, PROFUNDIDADE DE ATÉ 3 M, ESCAVAÇÃO MANUAL COM TRADO CONCHA, NÃO ARMADA. AF_03/2018</t>
  </si>
  <si>
    <t>67,90</t>
  </si>
  <si>
    <t>02.01.300</t>
  </si>
  <si>
    <t>VERGAS E CONTRA VERGAS</t>
  </si>
  <si>
    <t>93183</t>
  </si>
  <si>
    <t>02.01.301</t>
  </si>
  <si>
    <t>VERGA PRÉ-MOLDADA PARA JANELAS COM MAIS DE 1,5 M DE VÃO. AF_03/2016</t>
  </si>
  <si>
    <t>31,43</t>
  </si>
  <si>
    <t>93184</t>
  </si>
  <si>
    <t>02.01.302</t>
  </si>
  <si>
    <t>VERGA PRÉ-MOLDADA PARA PORTAS COM ATÉ 1,5 M DE VÃO. AF_03/2016</t>
  </si>
  <si>
    <t>19,36</t>
  </si>
  <si>
    <t>93195</t>
  </si>
  <si>
    <t>02.01.303</t>
  </si>
  <si>
    <t>CONTRAVERGA PRÉ-MOLDADA PARA VÃOS DE MAIS DE 1,5 M DE COMPRIMENTO. AF_03/2016</t>
  </si>
  <si>
    <t>29,44</t>
  </si>
  <si>
    <t>02.01.400</t>
  </si>
  <si>
    <t>ALVENARIA DE FECHAMENTO</t>
  </si>
  <si>
    <t>87483</t>
  </si>
  <si>
    <t>02.01.401</t>
  </si>
  <si>
    <t>ALVENARIA DE VEDAÇÃO DE BLOCOS CERÂMICOS FURADOS NA VERTICAL DE 9X19X39CM (ESPESSURA 9CM) DE PAREDES COM ÁREA LÍQUIDA MENOR QUE 6M² COM VÃOS E ARGAMASSA DE ASSENTAMENTO COM PREPARO EM BETONEIRA. AF_06/2014</t>
  </si>
  <si>
    <t>PAREDES+PLATIBANDA</t>
  </si>
  <si>
    <t>42,86</t>
  </si>
  <si>
    <t>OBRA BRUTA – COBERTURA</t>
  </si>
  <si>
    <t>02.02.100</t>
  </si>
  <si>
    <t>ESTRUTURA – MADEIRAMENTO</t>
  </si>
  <si>
    <t>92566</t>
  </si>
  <si>
    <t>02.02.101</t>
  </si>
  <si>
    <t>FABRICAÇÃO E INSTALAÇÃO DE ESTRUTURA PONTALETADA DE MADEIRA NÃO APARELHADA PARA TELHADOS COM ATÉ 2 ÁGUAS E PARA TELHA ONDULADA DE FIBROCIMENTO, METÁLICA, PLÁSTICA OU TERMOACÚSTICA, INCLUSO TRANSPORTE VERTICAL. AF_12/2015</t>
  </si>
  <si>
    <t>16,68</t>
  </si>
  <si>
    <t>92543</t>
  </si>
  <si>
    <t>02.02.102</t>
  </si>
  <si>
    <t>TRAMA DE MADEIRA COMPOSTA POR TERÇAS PARA TELHADOS DE ATÉ 2 ÁGUAS PARA TELHA ONDULADA DE FIBROCIMENTO, METÁLICA, PLÁSTICA OU TERMOACÚSTICA, INCLUSO TRANSPORTE VERTICAL. AF_07/2019</t>
  </si>
  <si>
    <t>16,01</t>
  </si>
  <si>
    <t>02.02.200</t>
  </si>
  <si>
    <t>TELHAMENTO</t>
  </si>
  <si>
    <t>94210</t>
  </si>
  <si>
    <t>02.02.201</t>
  </si>
  <si>
    <t>TELHAMENTO COM TELHA ONDULADA DE FIBROCIMENTO E = 6 MM, COM RECOBRIMENTO LATERAL DE 1 1/4 DE ONDA PARA TELHADO COM INCLINAÇÃO MÁXIMA DE 10°, COM ATÉ 2 ÁGUAS, INCLUSO IÇAMENTO. AF_07/2019</t>
  </si>
  <si>
    <t>33,97</t>
  </si>
  <si>
    <t>02.02.300</t>
  </si>
  <si>
    <t>ACABAMENTOS E ACESSÓRIOS</t>
  </si>
  <si>
    <t>94231</t>
  </si>
  <si>
    <t>02.02.301</t>
  </si>
  <si>
    <t>RUFO EM CHAPA DE AÇO GALVANIZADO NÚMERO 24, CORTE DE 25 CM, INCLUSO TRANSPORTE VERTICAL. AF_07/2019</t>
  </si>
  <si>
    <t>31,86</t>
  </si>
  <si>
    <t>ACABAMENTOS – ESQUADRIAS</t>
  </si>
  <si>
    <t>02.03.100</t>
  </si>
  <si>
    <t>PORTAS E JANELAS</t>
  </si>
  <si>
    <t>94569</t>
  </si>
  <si>
    <t>02.03.101</t>
  </si>
  <si>
    <t>JANELA DE ALUMÍNIO TIPO MAXIM-AR, COM VIDROS, BATENTE E FERRAGENS. EXCLUSIVE ALIZAR, ACABAMENTO E CONTRAMARCO. FORNECIMENTO E INSTALAÇÃO. AF_12/2019</t>
  </si>
  <si>
    <t>364,37</t>
  </si>
  <si>
    <t>94570</t>
  </si>
  <si>
    <t>02.03.102</t>
  </si>
  <si>
    <t>JANELA DE ALUMÍNIO DE CORRER COM 2 FOLHAS PARA VIDROS, COM VIDROS, BATENTE, ACABAMENTO COM ACETATO OU BRILHANTE E FERRAGENS. EXCLUSIVE ALIZAR E CONTRAMARCO. FORNECIMENTO E INSTALAÇÃO. AF_12/2019</t>
  </si>
  <si>
    <t>222,56</t>
  </si>
  <si>
    <t>90848</t>
  </si>
  <si>
    <t>02.03.103</t>
  </si>
  <si>
    <t>KIT DE PORTA DE MADEIRA PARA PINTURA, SEMI-OCA (LEVE OU MÉDIA), PADRÃO MÉDIO, 70X210CM, ESPESSURA DE 3,5CM, ITENS INCLUSOS: DOBRADIÇAS, MONTAGEM E INSTALAÇÃO DO BATENTE, SEM FECHADURA - FORNECIMENTO E INSTALAÇÃO. AF_12/2019</t>
  </si>
  <si>
    <t>679,35</t>
  </si>
  <si>
    <t>90849</t>
  </si>
  <si>
    <t>02.03.104</t>
  </si>
  <si>
    <t>KIT DE PORTA DE MADEIRA PARA PINTURA, SEMI-OCA (LEVE OU MÉDIA), PADRÃO MÉDIO, 80X210CM, ESPESSURA DE 3,5CM, ITENS INCLUSOS: DOBRADIÇAS, MONTAGEM E INSTALAÇÃO DO BATENTE, SEM FECHADURA - FORNECIMENTO E INSTALAÇÃO. AF_12/2019</t>
  </si>
  <si>
    <t>677,93</t>
  </si>
  <si>
    <t>74073/1</t>
  </si>
  <si>
    <t>ALCAPAO EM FERRO 60X60CM, INCLUSO FERRAGENS</t>
  </si>
  <si>
    <t>93,00</t>
  </si>
  <si>
    <t>02.03.200</t>
  </si>
  <si>
    <t>FERRAGENS</t>
  </si>
  <si>
    <t>90830</t>
  </si>
  <si>
    <t>02.03.201</t>
  </si>
  <si>
    <t>FECHADURA DE EMBUTIR COM CILINDRO, EXTERNA, COMPLETA, ACABAMENTO PADRÃO MÉDIO, INCLUSO EXECUÇÃO DE FURO - FORNECIMENTO E INSTALAÇÃO. AF_12/2019</t>
  </si>
  <si>
    <t>100,02</t>
  </si>
  <si>
    <t>90831</t>
  </si>
  <si>
    <t>02.03.202</t>
  </si>
  <si>
    <t>FECHADURA DE EMBUTIR PARA PORTA DE BANHEIRO, COMPLETA, ACABAMENTO PADRÃO MÉDIO, INCLUSO EXECUÇÃO DE FURO - FORNECIMENTO E INSTALAÇÃO. AF_12/2019</t>
  </si>
  <si>
    <t>78,39</t>
  </si>
  <si>
    <t>02.03.300</t>
  </si>
  <si>
    <t>74065/1</t>
  </si>
  <si>
    <t>02.03.301</t>
  </si>
  <si>
    <t>PINTURA ESMALTE FOSCO PARA MADEIRA, DUAS DEMAOS, SOBRE FUNDO NIVELADOR BRANCO</t>
  </si>
  <si>
    <t>25,29</t>
  </si>
  <si>
    <t>84089</t>
  </si>
  <si>
    <t>02.03.302</t>
  </si>
  <si>
    <t>PEITORIL EM MARMORE BRANCO, LARGURA DE 25CM, ASSENTADO COM ARGAMASSA TRACO 1:3 (CIMENTO E AREIA MEDIA), PREPARO MANUAL DA ARGAMASSA</t>
  </si>
  <si>
    <t>109,51</t>
  </si>
  <si>
    <t>ACABAMENTOS - REVESTIMENTOS DE PISO</t>
  </si>
  <si>
    <t>02.04.100</t>
  </si>
  <si>
    <t>PISO E CONTRA PISO</t>
  </si>
  <si>
    <t>87640</t>
  </si>
  <si>
    <t>02.04.102</t>
  </si>
  <si>
    <t>CONTRAPISO EM ARGAMASSA TRAÇO 1:4 (CIMENTO E AREIA), PREPARO MECÂNICO COM BETONEIRA 400 L, APLICADO EM ÁREAS SECAS SOBRE LAJE, ADERIDO, ESPESSURA 4CM. AF_06/2014</t>
  </si>
  <si>
    <t>34,03</t>
  </si>
  <si>
    <t>02.04.200</t>
  </si>
  <si>
    <t>REVESTIMENTO CERÂMICO</t>
  </si>
  <si>
    <t>87248</t>
  </si>
  <si>
    <t>02.04.201</t>
  </si>
  <si>
    <t>REVESTIMENTO CERÂMICO PARA PISO COM PLACAS TIPO ESMALTADA EXTRA DE DIMENSÕES 35X35 CM APLICADA EM AMBIENTES DE ÁREA MAIOR QUE 10 M2. AF_06/2014</t>
  </si>
  <si>
    <t>27,83</t>
  </si>
  <si>
    <t>88648</t>
  </si>
  <si>
    <t>02.04.202</t>
  </si>
  <si>
    <t>RODAPÉ CERÂMICO DE 7CM DE ALTURA COM PLACAS TIPO ESMALTADA EXTRA  DE DIMENSÕES 35X35CM. AF_06/2014</t>
  </si>
  <si>
    <t>4,58</t>
  </si>
  <si>
    <t>ACABAMENTOS - REVESTIMENTOS DE PAREDE</t>
  </si>
  <si>
    <t>02.05.100</t>
  </si>
  <si>
    <t>PAREDE DE ALVENARIA COM REVESTIMENTO CERÂMICO - INTERNO</t>
  </si>
  <si>
    <t>87879</t>
  </si>
  <si>
    <t>02.05.101</t>
  </si>
  <si>
    <t>CHAPISCO APLICADO EM ALVENARIAS E ESTRUTURAS DE CONCRETO INTERNAS, COM COLHER DE PEDREIRO.  ARGAMASSA TRAÇO 1:3 COM PREPARO EM BETONEIRA 400L. AF_06/2014</t>
  </si>
  <si>
    <t>3,01</t>
  </si>
  <si>
    <t>87532</t>
  </si>
  <si>
    <t>02.05.102</t>
  </si>
  <si>
    <t>EMBOÇO, PARA RECEBIMENTO DE CERÂMICA, EM ARGAMASSA TRAÇO 1:2:8, PREPARO MANUAL, APLICADO MANUALMENTE EM FACES INTERNAS DE PAREDES, PARA AMBIENTE COM ÁREA  ENTRE 5M2 E 10M2, ESPESSURA DE 20MM, COM EXECUÇÃO DE TALISCAS. AF_06/2014</t>
  </si>
  <si>
    <t>27,16</t>
  </si>
  <si>
    <t>87269</t>
  </si>
  <si>
    <t>02.05.103</t>
  </si>
  <si>
    <t>REVESTIMENTO CERÂMICO PARA PAREDES INTERNAS COM PLACAS TIPO ESMALTADA EXTRA DE DIMENSÕES 25X35 CM APLICADAS EM AMBIENTES DE ÁREA MAIOR QUE 5 M² NA ALTURA INTEIRA DAS PAREDES. AF_06/2014</t>
  </si>
  <si>
    <t>40,76</t>
  </si>
  <si>
    <t>02.05.200</t>
  </si>
  <si>
    <t>PAREDE DE ALVENARIA COM PINTURA - INTERNO</t>
  </si>
  <si>
    <t>02.05.201</t>
  </si>
  <si>
    <t>87529</t>
  </si>
  <si>
    <t>02.05.202</t>
  </si>
  <si>
    <t>MASSA ÚNICA, PARA RECEBIMENTO DE PINTURA, EM ARGAMASSA TRAÇO 1:2:8, PREPARO MECÂNICO COM BETONEIRA 400L, APLICADA MANUALMENTE EM FACES INTERNAS DE PAREDES, ESPESSURA DE 20MM, COM EXECUÇÃO DE TALISCAS. AF_06/2014</t>
  </si>
  <si>
    <t>24,13</t>
  </si>
  <si>
    <t>02.05.300</t>
  </si>
  <si>
    <t>PAREDE DE ALVENARIA COM PINTURA - EXTERNA</t>
  </si>
  <si>
    <t>87904</t>
  </si>
  <si>
    <t>02.05.301</t>
  </si>
  <si>
    <t>CHAPISCO APLICADO EM ALVENARIA (COM PRESENÇA DE VÃOS) E ESTRUTURAS DE CONCRETO DE FACHADA, COM COLHER DE PEDREIRO.  ARGAMASSA TRAÇO 1:3 COM PREPARO MANUAL. AF_06/2014</t>
  </si>
  <si>
    <t>7,47</t>
  </si>
  <si>
    <t>87775</t>
  </si>
  <si>
    <t>02.05.302</t>
  </si>
  <si>
    <t>EMBOÇO OU MASSA ÚNICA EM ARGAMASSA TRAÇO 1:2:8, PREPARO MECÂNICO COM BETONEIRA 400 L, APLICADA MANUALMENTE EM PANOS DE FACHADA COM PRESENÇA DE VÃOS, ESPESSURA DE 25 MM. AF_06/2014</t>
  </si>
  <si>
    <t>41,51</t>
  </si>
  <si>
    <t>ACABAMENTOS - REVESTIMENTOS DE TETO</t>
  </si>
  <si>
    <t>02.06.100</t>
  </si>
  <si>
    <t>TETO EM LAJE DE PRE-MOLDADA</t>
  </si>
  <si>
    <t>87884</t>
  </si>
  <si>
    <t>02.06.101</t>
  </si>
  <si>
    <t>CHAPISCO APLICADO NO TETO, COM ROLO PARA TEXTURA ACRÍLICA. ARGAMASSA INDUSTRIALIZADA COM PREPARO MANUAL. AF_06/2014</t>
  </si>
  <si>
    <t>7,42</t>
  </si>
  <si>
    <t>90406</t>
  </si>
  <si>
    <t>02.06.102</t>
  </si>
  <si>
    <t>MASSA ÚNICA, PARA RECEBIMENTO DE PINTURA, EM ARGAMASSA TRAÇO 1:2:8, PREPARO MECÂNICO COM BETONEIRA 400L, APLICADA MANUALMENTE EM TETO, ESPESSURA DE 20MM, COM EXECUÇÃO DE TALISCAS. AF_03/2015</t>
  </si>
  <si>
    <t>33,34</t>
  </si>
  <si>
    <t>ACABAMENTOS – PINTURA</t>
  </si>
  <si>
    <t>02.07.100</t>
  </si>
  <si>
    <t>PINTURA EM PAREDE INTERNA</t>
  </si>
  <si>
    <t>88485</t>
  </si>
  <si>
    <t>02.07.101</t>
  </si>
  <si>
    <t>APLICAÇÃO DE FUNDO SELADOR ACRÍLICO EM PAREDES, UMA DEMÃO. AF_06/2014</t>
  </si>
  <si>
    <t>2,22</t>
  </si>
  <si>
    <t>88497</t>
  </si>
  <si>
    <t>02.07.102</t>
  </si>
  <si>
    <t>APLICAÇÃO E LIXAMENTO DE MASSA LÁTEX EM PAREDES, DUAS DEMÃOS. AF_06/2014</t>
  </si>
  <si>
    <t>13,59</t>
  </si>
  <si>
    <t>88489</t>
  </si>
  <si>
    <t>02.07.103</t>
  </si>
  <si>
    <t>APLICAÇÃO MANUAL DE PINTURA COM TINTA LÁTEX ACRÍLICA EM PAREDES, DUAS DEMÃOS. AF_06/2014</t>
  </si>
  <si>
    <t>11,52</t>
  </si>
  <si>
    <t>02.07.200</t>
  </si>
  <si>
    <t>PINTURA EM TETO</t>
  </si>
  <si>
    <t>88484</t>
  </si>
  <si>
    <t>02.07.201</t>
  </si>
  <si>
    <t>APLICAÇÃO DE FUNDO SELADOR ACRÍLICO EM TETO, UMA DEMÃO. AF_06/2014</t>
  </si>
  <si>
    <t>2,58</t>
  </si>
  <si>
    <t>88496</t>
  </si>
  <si>
    <t>02.07.202</t>
  </si>
  <si>
    <t>APLICAÇÃO E LIXAMENTO DE MASSA LÁTEX EM TETO, DUAS DEMÃOS. AF_06/2014</t>
  </si>
  <si>
    <t>24,35</t>
  </si>
  <si>
    <t>88488</t>
  </si>
  <si>
    <t>02.07.203</t>
  </si>
  <si>
    <t>APLICAÇÃO MANUAL DE PINTURA COM TINTA LÁTEX ACRÍLICA EM TETO, DUAS DEMÃOS. AF_06/2014</t>
  </si>
  <si>
    <t>13,21</t>
  </si>
  <si>
    <t>02.07.300</t>
  </si>
  <si>
    <t>PINTURA EM PAREDE EXTERNA</t>
  </si>
  <si>
    <t>88415</t>
  </si>
  <si>
    <t>02.07.301</t>
  </si>
  <si>
    <t>APLICAÇÃO MANUAL DE FUNDO SELADOR ACRÍLICO EM PAREDES EXTERNAS DE CASAS. AF_06/2014</t>
  </si>
  <si>
    <t>2,57</t>
  </si>
  <si>
    <t>96135</t>
  </si>
  <si>
    <t>02.07.302</t>
  </si>
  <si>
    <t>APLICAÇÃO MANUAL DE MASSA ACRÍLICA EM PAREDES EXTERNAS DE CASAS, DUAS DEMÃOS. AF_05/2017</t>
  </si>
  <si>
    <t>24,43</t>
  </si>
  <si>
    <t>95626</t>
  </si>
  <si>
    <t>02.07.303</t>
  </si>
  <si>
    <t>APLICAÇÃO MANUAL DE TINTA LÁTEX ACRÍLICA EM PAREDE EXTERNAS DE CASAS, DUAS DEMÃOS. AF_11/2016</t>
  </si>
  <si>
    <t>13,17</t>
  </si>
  <si>
    <t>INSTALAÇÕES E ACESSÓRIOS</t>
  </si>
  <si>
    <t>02.08.100</t>
  </si>
  <si>
    <t>INSTALAÇÕES PLUVIAIS</t>
  </si>
  <si>
    <t>89714</t>
  </si>
  <si>
    <t>02.08.101</t>
  </si>
  <si>
    <t>TUBO PVC, SERIE NORMAL, ESGOTO PREDIAL, DN 100 MM, FORNECIDO E INSTALADO EM RAMAL DE DESCARGA OU RAMAL DE ESGOTO SANITÁRIO. AF_12/2014</t>
  </si>
  <si>
    <t>44,27</t>
  </si>
  <si>
    <t>89750</t>
  </si>
  <si>
    <t>02.08.102</t>
  </si>
  <si>
    <t>CURVA LONGA 90 GRAUS, PVC, SERIE NORMAL, ESGOTO PREDIAL, DN 100 MM, JUNTA ELÁSTICA, FORNECIDO E INSTALADO EM RAMAL DE DESCARGA OU RAMAL DE ESGOTO SANITÁRIO. AF_12/2014</t>
  </si>
  <si>
    <t>42,69</t>
  </si>
  <si>
    <t>89810</t>
  </si>
  <si>
    <t>02.08.103</t>
  </si>
  <si>
    <t>JOELHO 45 GRAUS, PVC, SERIE NORMAL, ESGOTO PREDIAL, DN 100 MM, JUNTA ELÁSTICA, FORNECIDO E INSTALADO EM PRUMADA DE ESGOTO SANITÁRIO OU VENTILAÇÃO. AF_12/2014</t>
  </si>
  <si>
    <t>99251</t>
  </si>
  <si>
    <t>02.08.104</t>
  </si>
  <si>
    <t>CAIXA ENTERRADA HIDRÁULICA RETANGULAR EM ALVENARIA COM TIJOLOS CERÂMICOS MACIÇOS, DIMENSÕES INTERNAS: 0,4X0,4X0,4 M PARA REDE DE DRENAGEM. AF_05/2018</t>
  </si>
  <si>
    <t>219,51</t>
  </si>
  <si>
    <t>94228</t>
  </si>
  <si>
    <t>02.08.105</t>
  </si>
  <si>
    <t>CALHA EM CHAPA DE AÇO GALVANIZADO NÚMERO 24, DESENVOLVIMENTO DE 50 CM, INCLUSO TRANSPORTE VERTICAL. AF_07/2019</t>
  </si>
  <si>
    <t>53,77</t>
  </si>
  <si>
    <t>02.08.200</t>
  </si>
  <si>
    <t>INSTALAÇÕES HIDRÁULICAS</t>
  </si>
  <si>
    <t>91785</t>
  </si>
  <si>
    <t>02.08.201</t>
  </si>
  <si>
    <t>(COMPOSIÇÃO REPRESENTATIVA) DO SERVIÇO DE INSTALAÇÃO DE TUBOS DE PVC, SOLDÁVEL, ÁGUA FRIA, DN 25 MM (INSTALADO EM RAMAL, SUB-RAMAL, RAMAL DE DISTRIBUIÇÃO OU PRUMADA), INCLUSIVE CONEXÕES, CORTES E FIXAÇÕES, PARA PRÉDIOS. AF_10/2015</t>
  </si>
  <si>
    <t>34,09</t>
  </si>
  <si>
    <t>91786</t>
  </si>
  <si>
    <t>02.08.202</t>
  </si>
  <si>
    <t>(COMPOSIÇÃO REPRESENTATIVA) DO SERVIÇO DE INSTALAÇÃO TUBOS DE PVC, SOLDÁVEL, ÁGUA FRIA, DN 32 MM (INSTALADO EM RAMAL, SUB-RAMAL, RAMAL DE DISTRIBUIÇÃO OU PRUMADA), INCLUSIVE CONEXÕES, CORTES E FIXAÇÕES, PARA PRÉDIOS. AF_10/2015</t>
  </si>
  <si>
    <t>20,97</t>
  </si>
  <si>
    <t>91787</t>
  </si>
  <si>
    <t>02.08.203</t>
  </si>
  <si>
    <t>(COMPOSIÇÃO REPRESENTATIVA) DO SERVIÇO DE INSTALAÇÃO DE TUBOS DE PVC, SOLDÁVEL, ÁGUA FRIA, DN 40 MM (INSTALADO EM PRUMADA), INCLUSIVE CONEXÕES, CORTES E FIXAÇÕES, PARA PRÉDIOS. AF_10/2015</t>
  </si>
  <si>
    <t>21,36</t>
  </si>
  <si>
    <t>94497</t>
  </si>
  <si>
    <t>02.08.204</t>
  </si>
  <si>
    <t>REGISTRO DE GAVETA BRUTO, LATÃO, ROSCÁVEL, 1 1/2, INSTALADO EM RESERVAÇÃO DE ÁGUA DE EDIFICAÇÃO QUE POSSUA RESERVATÓRIO DE FIBRA/FIBROCIMENTO  FORNECIMENTO E INSTALAÇÃO. AF_06/2016</t>
  </si>
  <si>
    <t>93,60</t>
  </si>
  <si>
    <t>99635</t>
  </si>
  <si>
    <t>02.08.205</t>
  </si>
  <si>
    <t>VÁLVULA DE DESCARGA METÁLICA, BASE 1 1/2 ", ACABAMENTO METALICO CROMADO - FORNECIMENTO E INSTALAÇÃO. AF_01/2019</t>
  </si>
  <si>
    <t>227,82</t>
  </si>
  <si>
    <t>94648</t>
  </si>
  <si>
    <t>02.08.206</t>
  </si>
  <si>
    <t>TUBO, PVC, SOLDÁVEL, DN  25 MM, INSTALADO EM RESERVAÇÃO DE ÁGUA DE EDIFICAÇÃO QUE POSSUA RESERVATÓRIO DE FIBRA/FIBROCIMENTO   FORNECIMENTO E INSTALAÇÃO. AF_06/2016</t>
  </si>
  <si>
    <t>7,72</t>
  </si>
  <si>
    <t>ADAPTADA SINAPI 88504</t>
  </si>
  <si>
    <t>02.08.207</t>
  </si>
  <si>
    <t>CAIXA D´AGUA EM POLIETILENO, 250 LITROS, COM ACESSÓRIOS</t>
  </si>
  <si>
    <t>ADAPTADA SINAPI 74144/2</t>
  </si>
  <si>
    <t>02.08.208</t>
  </si>
  <si>
    <t>SUPORTE APOIO CAIXA D AGUA BARROTES MADEIRA DE PRIMEIRA LINHA</t>
  </si>
  <si>
    <t>94705</t>
  </si>
  <si>
    <t>02.08.209</t>
  </si>
  <si>
    <t>ADAPTADOR COM FLANGE E ANEL DE VEDAÇÃO, PVC, SOLDÁVEL, DN 40 MM X 1 1/4 , INSTALADO EM RESERVAÇÃO DE ÁGUA DE EDIFICAÇÃO QUE POSSUA RESERVATÓRIO DE FIBRA/FIBROCIMENTO   FORNECIMENTO E INSTALAÇÃO. AF_06/2016</t>
  </si>
  <si>
    <t>19,60</t>
  </si>
  <si>
    <t>02.08.300</t>
  </si>
  <si>
    <t>ACESSÓRIOS INSTALAÇÕES HIDRÁULICAS</t>
  </si>
  <si>
    <t>95470</t>
  </si>
  <si>
    <t>02.08.301</t>
  </si>
  <si>
    <t>VASO SANITARIO SIFONADO CONVENCIONAL COM LOUÇA BRANCA, INCLUSO CONJUNTO DE LIGAÇÃO PARA BACIA SANITÁRIA AJUSTÁVEL - FORNECIMENTO E INSTALAÇÃO. AF_10/2016</t>
  </si>
  <si>
    <t>199,93</t>
  </si>
  <si>
    <t>ADAPTADA SINAPI 86941</t>
  </si>
  <si>
    <t>02.08.302</t>
  </si>
  <si>
    <t>LAVATÓRIO LOUÇA BRANCA SUSPENSO, 40 X 30CM OU EQUIVALENTE, PADRÃO MÉDIO, INCLUSO SIFÃO TIPO GARRAFA, VÁLVULA E ENGATE FLEXÍVEL DE 40CM EM METAL CROMADO, COM TORNEIRA CROMADA DE MESA, PADRÃO MÉDIO - FORNECIMENTO E INSTALAÇÃO. AF_12/2013</t>
  </si>
  <si>
    <t>95542</t>
  </si>
  <si>
    <t>02.08.303</t>
  </si>
  <si>
    <t>PORTA TOALHA ROSTO EM METAL CROMADO, TIPO ARGOLA, INCLUSO FIXAÇÃO. AF_10/2016</t>
  </si>
  <si>
    <t>31,98</t>
  </si>
  <si>
    <t>95544</t>
  </si>
  <si>
    <t>02.08.304</t>
  </si>
  <si>
    <t>PAPELEIRA DE PAREDE EM METAL CROMADO SEM TAMPA, INCLUSO FIXAÇÃO. AF_10/2016</t>
  </si>
  <si>
    <t>40,65</t>
  </si>
  <si>
    <t>95547</t>
  </si>
  <si>
    <t>02.08.305</t>
  </si>
  <si>
    <t>SABONETEIRA PLASTICA TIPO DISPENSER PARA SABONETE LIQUIDO COM RESERVATORIO 800 A 1500 ML, INCLUSO FIXAÇÃO. AF_10/2016</t>
  </si>
  <si>
    <t>37,06</t>
  </si>
  <si>
    <t>74125/2</t>
  </si>
  <si>
    <t>02.08.306</t>
  </si>
  <si>
    <t>ESPELHO CRISTAL ESPESSURA 4MM, COM MOLDURA EM ALUMINIO E COMPENSADO 6MM PLASTIFICADO COLADO</t>
  </si>
  <si>
    <t>439,15</t>
  </si>
  <si>
    <t>02.08.400</t>
  </si>
  <si>
    <t>INSTALAÇÕES DE ESGOTO</t>
  </si>
  <si>
    <t>02.08.401</t>
  </si>
  <si>
    <t>91792</t>
  </si>
  <si>
    <t>02.08.402</t>
  </si>
  <si>
    <t>(COMPOSIÇÃO REPRESENTATIVA) DO SERVIÇO DE INSTALAÇÃO DE TUBO DE PVC, SÉRIE NORMAL, ESGOTO PREDIAL, DN 40 MM (INSTALADO EM RAMAL DE DESCARGA OU RAMAL DE ESGOTO SANITÁRIO), INCLUSIVE CONEXÕES, CORTES E FIXAÇÕES, PARA PRÉDIOS. AF_10/2015</t>
  </si>
  <si>
    <t>45,92</t>
  </si>
  <si>
    <t>91795</t>
  </si>
  <si>
    <t>02.08.403</t>
  </si>
  <si>
    <t>(COMPOSIÇÃO REPRESENTATIVA) DO SERVIÇO DE INST. TUBO PVC, SÉRIE N, ESGOTO PREDIAL, 100 MM (INST. RAMAL DESCARGA, RAMAL DE ESG. SANIT., PRUMADA ESG. SANIT., VENTILAÇÃO OU SUB-COLETOR AÉREO), INCL. CONEXÕES E CORTES, FIXAÇÕES, P/ PRÉDIOS. AF_10/2015</t>
  </si>
  <si>
    <t>50,55</t>
  </si>
  <si>
    <t>89709</t>
  </si>
  <si>
    <t>02.08.404</t>
  </si>
  <si>
    <t>RALO SIFONADO, PVC, DN 100 X 40 MM, JUNTA SOLDÁVEL, FORNECIDO E INSTALADO EM RAMAL DE DESCARGA OU EM RAMAL DE ESGOTO SANITÁRIO. AF_12/2014</t>
  </si>
  <si>
    <t>9,82</t>
  </si>
  <si>
    <t>02.08.500</t>
  </si>
  <si>
    <t>INSTALAÇÕES ELÉTRICAS</t>
  </si>
  <si>
    <t>93009</t>
  </si>
  <si>
    <t>02.08.501</t>
  </si>
  <si>
    <t>ELETRODUTO RÍGIDO ROSCÁVEL, PVC, DN 60 MM (2") - FORNECIMENTO E INSTALAÇÃO. AF_12/2015</t>
  </si>
  <si>
    <t>17,44</t>
  </si>
  <si>
    <t>93143</t>
  </si>
  <si>
    <t>02.08.502</t>
  </si>
  <si>
    <t>PONTO DE TOMADA RESIDENCIAL INCLUINDO TOMADA 20A/250V, CAIXA ELÉTRICA, ELETRODUTO, CABO, RASGO, QUEBRA E CHUMBAMENTO. AF_01/2016</t>
  </si>
  <si>
    <t>139,58</t>
  </si>
  <si>
    <t>93128</t>
  </si>
  <si>
    <t>02.08.503</t>
  </si>
  <si>
    <t>PONTO DE ILUMINAÇÃO RESIDENCIAL INCLUINDO INTERRUPTOR SIMPLES, CAIXA ELÉTRICA, ELETRODUTO, CABO, RASGO, QUEBRA E CHUMBAMENTO (EXCLUINDO LUMINÁRIA E LÂMPADA). AF_01/2016</t>
  </si>
  <si>
    <t>116,42</t>
  </si>
  <si>
    <t>ADAPTADA SINAPI 91926</t>
  </si>
  <si>
    <t>02.08.504</t>
  </si>
  <si>
    <t>CABO MULTIPOLAR DE COBRE, FLEXIVEL, CLASSE 4 OU 5, ISOLACAO EM HEPR, COBERTURA EM PVC-ST2, ANTICHAMA BWF-B, 0,6/1 KV, 3 CONDUTORES DE 2,5 MM2 - FORNECIMENTO E INSTALAÇÃO. AF_12/2015</t>
  </si>
  <si>
    <t>93655</t>
  </si>
  <si>
    <t>02.08.505</t>
  </si>
  <si>
    <t>DISJUNTOR MONOPOLAR TIPO DIN, CORRENTE NOMINAL DE 20A - FORNECIMENTO E INSTALAÇÃO. AF_04/2016</t>
  </si>
  <si>
    <t>12,78</t>
  </si>
  <si>
    <t>74130/3</t>
  </si>
  <si>
    <t>02.08.506</t>
  </si>
  <si>
    <t>DISJUNTOR TERMOMAGNETICO BIPOLAR PADRAO NEMA (AMERICANO) 10 A 50A 240V, FORNECIMENTO E INSTALACAO</t>
  </si>
  <si>
    <t>69,04</t>
  </si>
  <si>
    <t>97589</t>
  </si>
  <si>
    <t>02.08.507</t>
  </si>
  <si>
    <t>LUMINÁRIA TIPO PLAFON EM PLÁSTICO, DE SOBREPOR, COM 1 LÂMPADA DE 15 W, - FORNECIMENTO E INSTALAÇÃO. AF_11/2017</t>
  </si>
  <si>
    <t>31,22</t>
  </si>
  <si>
    <t>93144</t>
  </si>
  <si>
    <t>02.08.508</t>
  </si>
  <si>
    <t>PONTO DE UTILIZAÇÃO DE EQUIPAMENTOS ELÉTRICOS, RESIDENCIAL, INCLUINDO SUPORTE E PLACA, CAIXA ELÉTRICA, ELETRODUTO, CABO, RASGO, QUEBRA E CHUMBAMENTO. AF_01/2016</t>
  </si>
  <si>
    <t>167,30</t>
  </si>
  <si>
    <t>02.08.600</t>
  </si>
  <si>
    <t>QUADRO DE DISTRIBUIÇÃO</t>
  </si>
  <si>
    <t>84402</t>
  </si>
  <si>
    <t>02.08.601</t>
  </si>
  <si>
    <t>QUADRO DE DISTRIBUICAO DE ENERGIA P/ 6 DISJUNTORES TERMOMAGNETICOS MONOPOLARES SEM BARRAMENTO, DE EMBUTIR, EM CHAPA METALICA - FORNECIMENTO E INSTALACAO</t>
  </si>
  <si>
    <t>67,87</t>
  </si>
  <si>
    <t>02.08.700</t>
  </si>
  <si>
    <t>LOGICA E TELEFONIA</t>
  </si>
  <si>
    <t>02.08.701</t>
  </si>
  <si>
    <t>98294</t>
  </si>
  <si>
    <t>02.08.702</t>
  </si>
  <si>
    <t>CABO ELETRÔNICO CATEGORIA 5E, INSTALADO EM EDIFICAÇÃO RESIDENCIAL - FORNECIMENTO E INSTALAÇÃO. AF_11/2019</t>
  </si>
  <si>
    <t>1,84</t>
  </si>
  <si>
    <t>98307</t>
  </si>
  <si>
    <t>02.08.703</t>
  </si>
  <si>
    <t>TOMADA DE REDE RJ45 - FORNECIMENTO E INSTALAÇÃO. AF_11/2019</t>
  </si>
  <si>
    <t>43,26</t>
  </si>
  <si>
    <t>02.08.800</t>
  </si>
  <si>
    <t>EQUIPAMENTOS DE BANHEIROS</t>
  </si>
  <si>
    <t>02.08.801</t>
  </si>
  <si>
    <t>02.08.802</t>
  </si>
  <si>
    <t>02.08.803</t>
  </si>
  <si>
    <t>74125/1</t>
  </si>
  <si>
    <t>02.08.804</t>
  </si>
  <si>
    <t>ESPELHO CRISTAL ESPESSURA 4MM, COM MOLDURA DE MADEIRA</t>
  </si>
  <si>
    <t>403,88</t>
  </si>
  <si>
    <t>03.00.000</t>
  </si>
  <si>
    <t>MÓDULO - III (INFRAESTRUTURA EXTERNA E URBANIZAÇÃO)</t>
  </si>
  <si>
    <t>INFRA ESTRUTURA EXTERNA – REDE DE ESGOTO</t>
  </si>
  <si>
    <t>03.01.100</t>
  </si>
  <si>
    <t>LOCAÇÃO DA REDE</t>
  </si>
  <si>
    <t>99063</t>
  </si>
  <si>
    <t>LOCAÇÃO DE REDE DE ÁGUA OU ESGOTO. AF_10/2018</t>
  </si>
  <si>
    <t>3,52</t>
  </si>
  <si>
    <t>03.01.200</t>
  </si>
  <si>
    <t>MOVIMENTAÇÃO DE TERRA</t>
  </si>
  <si>
    <t>93358</t>
  </si>
  <si>
    <t>03.01.201</t>
  </si>
  <si>
    <t>ESCAVAÇÃO MANUAL DE VALA COM PROFUNDIDADE MENOR OU IGUAL A 1,30 M. AF_03/2016</t>
  </si>
  <si>
    <t>68,67</t>
  </si>
  <si>
    <t>93382</t>
  </si>
  <si>
    <t>03.01.202</t>
  </si>
  <si>
    <t>REATERRO MANUAL DE VALAS COM COMPACTAÇÃO MECANIZADA. AF_04/2016</t>
  </si>
  <si>
    <t>25,97</t>
  </si>
  <si>
    <t>03.01.300</t>
  </si>
  <si>
    <t>03.01.301</t>
  </si>
  <si>
    <t>ADAPTADA SINAPI 97906</t>
  </si>
  <si>
    <t>03.01.302</t>
  </si>
  <si>
    <t>CAIXA ENTERRADA HIDRÁULICA RETANGULAR, EM ALVENARIA COM BLOCOS DE CONCRETO, DIMENSÕES INTERNAS: 0,6X0,6X0,6 M PARA REDE DE ESGOTO. AF_05/2018</t>
  </si>
  <si>
    <t>INFRA ESTRUTURA EXTERNA – REDE DE AGUA POTÁVEL</t>
  </si>
  <si>
    <t>03.02.100</t>
  </si>
  <si>
    <t>03.02.101</t>
  </si>
  <si>
    <t>03.02.200</t>
  </si>
  <si>
    <t>03.02.201</t>
  </si>
  <si>
    <t>03.02.202</t>
  </si>
  <si>
    <t>03.02.300</t>
  </si>
  <si>
    <t>INSTALAÇÕES DE ÁGUA POTÁVEL</t>
  </si>
  <si>
    <t>03.02.301</t>
  </si>
  <si>
    <t>89378</t>
  </si>
  <si>
    <t>03.02.302</t>
  </si>
  <si>
    <t>LUVA, PVC, SOLDÁVEL, DN 25MM, INSTALADO EM RAMAL OU SUB-RAMAL DE ÁGUA - FORNECIMENTO E INSTALAÇÃO. AF_12/2014</t>
  </si>
  <si>
    <t>5,29</t>
  </si>
  <si>
    <t>INFRA ESTRUTURA EXTERNA – REDE DE ELETRICA</t>
  </si>
  <si>
    <t>03.03.100</t>
  </si>
  <si>
    <t>03.03.101</t>
  </si>
  <si>
    <t>03.03.200</t>
  </si>
  <si>
    <t>03.03.300</t>
  </si>
  <si>
    <t>INSTALAÇÕES DE REDE ELÉTRICA</t>
  </si>
  <si>
    <t>03.03.301</t>
  </si>
  <si>
    <t>ADAPTADA SINAPI 91928</t>
  </si>
  <si>
    <t>03.03.302</t>
  </si>
  <si>
    <t>CABO MULTIPOLAR DE COBRE, FLEXIVEL, CLASSE 4 OU 5, ISOLACAO EM HEPR, COBERTURA EM PVC-ST2, ANTICHAMA BWF-B, 0,6/1 KV, 3 CONDUTORES DE 4,0 MM2 - FORNECIMENTO E INSTALAÇÃO. AF_12/2015</t>
  </si>
  <si>
    <t>97887</t>
  </si>
  <si>
    <t>03.03.303</t>
  </si>
  <si>
    <t>CAIXA ENTERRADA ELÉTRICA RETANGULAR, EM ALVENARIA COM TIJOLOS CERÂMICOS MACIÇOS, FUNDO COM BRITA, DIMENSÕES INTERNAS: 0,4X0,4X0,4 M. AF_05/2018</t>
  </si>
  <si>
    <t>202,21</t>
  </si>
  <si>
    <t>03.03.304</t>
  </si>
  <si>
    <t>INFRA ESTRUTURA EXTERNA – REDE DE LÓGICA E TELEFONIA</t>
  </si>
  <si>
    <t>03.04.100</t>
  </si>
  <si>
    <t>03.04.101</t>
  </si>
  <si>
    <t>03.04.200</t>
  </si>
  <si>
    <t>03.04.201</t>
  </si>
  <si>
    <t>03.04.202</t>
  </si>
  <si>
    <t>03.04.300</t>
  </si>
  <si>
    <t>INSTALAÇÕES DE LÓGICA</t>
  </si>
  <si>
    <t>03.04.301</t>
  </si>
  <si>
    <t>03.04.302</t>
  </si>
  <si>
    <t>03.04.303</t>
  </si>
  <si>
    <t>INFRA ESTRUTURA EXTERNA - CALÇAMENTOS/PASSEIOS</t>
  </si>
  <si>
    <t>'</t>
  </si>
  <si>
    <t>03.05.100</t>
  </si>
  <si>
    <t>BLOCO INTERTRAVADO(PAVER)</t>
  </si>
  <si>
    <t>ADAPTADA SINAPI 92396</t>
  </si>
  <si>
    <t>03.05.101</t>
  </si>
  <si>
    <t>EXECUÇÃO DE PASSEIO EM PISO INTERTRAVADO, COM BLOCO RETANGULAR COR NATURAL DE 20 X 10 CM, ESPESSURA 6 CM. AF_12/2015 (SÓ MÃO DE OBRA)</t>
  </si>
  <si>
    <t>92396</t>
  </si>
  <si>
    <t>03.05.102</t>
  </si>
  <si>
    <t>EXECUÇÃO DE PASSEIO EM PISO INTERTRAVADO, COM BLOCO RETANGULAR COR NATURAL DE 20 X 10 CM, ESPESSURA 6 CM. AF_12/2015</t>
  </si>
  <si>
    <t>54,51</t>
  </si>
  <si>
    <t>URBANIZAÇÃO - PAISAGISMO</t>
  </si>
  <si>
    <t>03.06.100</t>
  </si>
  <si>
    <t>PLANTIO DE GRAMA</t>
  </si>
  <si>
    <t>98504</t>
  </si>
  <si>
    <t>03.06.101</t>
  </si>
  <si>
    <t>PLANTIO DE GRAMA EM PLACAS. AF_05/2018</t>
  </si>
  <si>
    <t>04.00.000</t>
  </si>
  <si>
    <t>MÓDULO - IV  (FINALIZAÇÃO DA OBRA)</t>
  </si>
  <si>
    <t>FINALIZAÇÃO DA OBRA - ACABAMENTOS</t>
  </si>
  <si>
    <t>04.01.100</t>
  </si>
  <si>
    <t>LIMPEZA FINAL DA OBRA</t>
  </si>
  <si>
    <t>99802</t>
  </si>
  <si>
    <t>04.01.101</t>
  </si>
  <si>
    <t>LIMPEZA DE PISO CERÂMICO OU PORCELANATO COM VASSOURA A SECO. AF_04/2019</t>
  </si>
  <si>
    <t>0,43</t>
  </si>
  <si>
    <t>99803</t>
  </si>
  <si>
    <t>04.01.102</t>
  </si>
  <si>
    <t>LIMPEZA DE PISO CERÂMICO OU PORCELANATO COM PANO ÚMIDO. AF_04/2019</t>
  </si>
  <si>
    <t>1,68</t>
  </si>
  <si>
    <t>99806</t>
  </si>
  <si>
    <t>04.01.103</t>
  </si>
  <si>
    <t>LIMPEZA DE REVESTIMENTO CERÂMICO EM PAREDE COM PANO ÚMIDO AF_04/2019</t>
  </si>
  <si>
    <t>0,69</t>
  </si>
  <si>
    <t>99814</t>
  </si>
  <si>
    <t>04.01.104</t>
  </si>
  <si>
    <t>LIMPEZA DE SUPERFÍCIE COM JATO DE ALTA PRESSÃO. AF_04/2019</t>
  </si>
  <si>
    <t>1,55</t>
  </si>
  <si>
    <t>04.02.200</t>
  </si>
  <si>
    <t>CARGA E TRANSPORTE DE ENTULHOS</t>
  </si>
  <si>
    <t>72897</t>
  </si>
  <si>
    <t>04.02.201</t>
  </si>
  <si>
    <t>CARGA MANUAL DE ENTULHO EM CAMINHAO BASCULANTE 6 M3</t>
  </si>
  <si>
    <t>20,61</t>
  </si>
  <si>
    <t>SUB TOTAL(R$):</t>
  </si>
  <si>
    <t>B.D.I:</t>
  </si>
  <si>
    <t>PREÇO TOTAL GLOBAL COM B.D.I(R$):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</si>
</sst>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R$-416]\ #,##0.00;[Red]\-[$R$-416]\ #,##0.00"/>
    <numFmt numFmtId="166" formatCode="&quot; R$ &quot;* #,##0.00\ ;&quot; R$ &quot;* \(#,##0.00\);&quot; R$ &quot;* \-#\ ;@\ "/>
    <numFmt numFmtId="167" formatCode="* #,##0.00\ ;* \(#,##0.00\);* \-#\ ;@\ "/>
  </numFmts>
  <fonts count="10">
    <font>
      <sz val="11"/>
      <color rgb="FF000000"/>
      <name val="Calibri"/>
    </font>
    <font>
      <sz val="11"/>
      <name val="Calibri"/>
    </font>
    <font>
      <b/>
      <sz val="12"/>
      <color rgb="FF000000"/>
      <name val="Arial"/>
    </font>
    <font>
      <sz val="12"/>
      <color rgb="FF000000"/>
      <name val="Arial"/>
    </font>
    <font>
      <b/>
      <sz val="11"/>
      <color theme="1"/>
      <name val="Arial Black"/>
    </font>
    <font>
      <b/>
      <sz val="18"/>
      <color rgb="FF000000"/>
      <name val="Arial Black"/>
    </font>
    <font>
      <b/>
      <sz val="15"/>
      <color rgb="FF000000"/>
      <name val="Arial"/>
    </font>
    <font>
      <b/>
      <sz val="12"/>
      <color theme="1"/>
      <name val="Arial Black"/>
    </font>
    <font>
      <b/>
      <sz val="12"/>
      <color rgb="FF000000"/>
      <name val="Arial Black"/>
    </font>
    <font>
      <b/>
      <sz val="11"/>
      <color rgb="FF000000"/>
      <name val="Arial Black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708090"/>
        <bgColor rgb="FF708090"/>
      </patternFill>
    </fill>
    <fill>
      <patternFill patternType="solid">
        <fgColor rgb="FFFFBF00"/>
        <bgColor rgb="FFFFBF00"/>
      </patternFill>
    </fill>
    <fill>
      <patternFill patternType="solid">
        <fgColor rgb="FF969696"/>
        <bgColor rgb="FF969696"/>
      </patternFill>
    </fill>
    <fill>
      <patternFill patternType="solid">
        <fgColor rgb="FFD0D0D0"/>
        <bgColor rgb="FFD0D0D0"/>
      </patternFill>
    </fill>
    <fill>
      <patternFill patternType="solid">
        <fgColor rgb="FFB2B2B2"/>
        <bgColor rgb="FFB2B2B2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82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6" fillId="0" borderId="6" xfId="0" applyNumberFormat="1" applyFont="1" applyBorder="1" applyAlignment="1">
      <alignment horizontal="left" vertical="center" wrapText="1"/>
    </xf>
    <xf numFmtId="10" fontId="6" fillId="0" borderId="6" xfId="0" applyNumberFormat="1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4" fontId="2" fillId="3" borderId="1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4" borderId="11" xfId="0" applyFont="1" applyFill="1" applyBorder="1" applyAlignment="1">
      <alignment horizontal="center" vertical="center" wrapText="1"/>
    </xf>
    <xf numFmtId="3" fontId="7" fillId="4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vertical="center" wrapText="1"/>
    </xf>
    <xf numFmtId="40" fontId="7" fillId="4" borderId="11" xfId="0" applyNumberFormat="1" applyFont="1" applyFill="1" applyBorder="1" applyAlignment="1">
      <alignment horizontal="right" vertical="center" wrapText="1"/>
    </xf>
    <xf numFmtId="167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9" fillId="5" borderId="11" xfId="0" applyNumberFormat="1" applyFont="1" applyFill="1" applyBorder="1" applyAlignment="1">
      <alignment horizontal="center" vertical="center" wrapText="1"/>
    </xf>
    <xf numFmtId="3" fontId="8" fillId="5" borderId="11" xfId="0" applyNumberFormat="1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/>
    </xf>
    <xf numFmtId="40" fontId="8" fillId="5" borderId="11" xfId="0" applyNumberFormat="1" applyFont="1" applyFill="1" applyBorder="1" applyAlignment="1">
      <alignment horizontal="right" vertical="center" wrapText="1"/>
    </xf>
    <xf numFmtId="167" fontId="3" fillId="0" borderId="0" xfId="0" applyNumberFormat="1" applyFont="1" applyAlignment="1">
      <alignment vertical="center"/>
    </xf>
    <xf numFmtId="3" fontId="2" fillId="6" borderId="11" xfId="0" applyNumberFormat="1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center" wrapText="1"/>
    </xf>
    <xf numFmtId="166" fontId="2" fillId="6" borderId="11" xfId="0" applyNumberFormat="1" applyFont="1" applyFill="1" applyBorder="1" applyAlignment="1">
      <alignment horizontal="right" vertical="center" wrapText="1"/>
    </xf>
    <xf numFmtId="40" fontId="2" fillId="6" borderId="11" xfId="0" applyNumberFormat="1" applyFont="1" applyFill="1" applyBorder="1" applyAlignment="1">
      <alignment horizontal="right" vertical="center" wrapText="1"/>
    </xf>
    <xf numFmtId="16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0" fontId="3" fillId="0" borderId="11" xfId="0" applyNumberFormat="1" applyFont="1" applyBorder="1" applyAlignment="1">
      <alignment horizontal="right" vertical="center" wrapText="1"/>
    </xf>
    <xf numFmtId="0" fontId="3" fillId="7" borderId="12" xfId="0" applyFont="1" applyFill="1" applyBorder="1" applyAlignment="1">
      <alignment vertical="center"/>
    </xf>
    <xf numFmtId="0" fontId="3" fillId="7" borderId="13" xfId="0" applyFont="1" applyFill="1" applyBorder="1" applyAlignment="1">
      <alignment vertical="center"/>
    </xf>
    <xf numFmtId="0" fontId="3" fillId="7" borderId="14" xfId="0" applyFont="1" applyFill="1" applyBorder="1" applyAlignment="1">
      <alignment vertical="center"/>
    </xf>
    <xf numFmtId="0" fontId="3" fillId="7" borderId="15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7" borderId="15" xfId="0" applyFont="1" applyFill="1" applyBorder="1" applyAlignment="1">
      <alignment vertical="center"/>
    </xf>
    <xf numFmtId="0" fontId="8" fillId="7" borderId="14" xfId="0" applyFont="1" applyFill="1" applyBorder="1" applyAlignment="1">
      <alignment vertical="center"/>
    </xf>
    <xf numFmtId="0" fontId="8" fillId="7" borderId="15" xfId="0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horizontal="center" vertical="center" wrapText="1"/>
    </xf>
    <xf numFmtId="3" fontId="7" fillId="5" borderId="11" xfId="0" applyNumberFormat="1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left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/>
    </xf>
    <xf numFmtId="40" fontId="7" fillId="5" borderId="11" xfId="0" applyNumberFormat="1" applyFont="1" applyFill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166" fontId="2" fillId="2" borderId="11" xfId="0" applyNumberFormat="1" applyFont="1" applyFill="1" applyBorder="1" applyAlignment="1">
      <alignment horizontal="right" vertical="center" wrapText="1"/>
    </xf>
    <xf numFmtId="40" fontId="2" fillId="2" borderId="11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vertical="center"/>
    </xf>
    <xf numFmtId="10" fontId="2" fillId="2" borderId="11" xfId="0" applyNumberFormat="1" applyFont="1" applyFill="1" applyBorder="1" applyAlignment="1">
      <alignment horizontal="right" vertical="center"/>
    </xf>
    <xf numFmtId="0" fontId="3" fillId="7" borderId="16" xfId="0" applyFont="1" applyFill="1" applyBorder="1" applyAlignment="1">
      <alignment vertical="center"/>
    </xf>
    <xf numFmtId="0" fontId="3" fillId="7" borderId="17" xfId="0" applyFont="1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left" vertical="center" wrapText="1"/>
    </xf>
    <xf numFmtId="166" fontId="3" fillId="0" borderId="0" xfId="0" applyNumberFormat="1" applyFont="1" applyAlignment="1">
      <alignment horizontal="right" vertical="center" wrapText="1"/>
    </xf>
    <xf numFmtId="40" fontId="3" fillId="0" borderId="0" xfId="0" applyNumberFormat="1" applyFont="1" applyAlignment="1">
      <alignment horizontal="right" vertical="center" wrapText="1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4" xfId="0" applyFont="1" applyBorder="1"/>
    <xf numFmtId="164" fontId="6" fillId="0" borderId="2" xfId="0" applyNumberFormat="1" applyFont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right" vertical="center" wrapText="1"/>
    </xf>
    <xf numFmtId="0" fontId="1" fillId="0" borderId="8" xfId="0" applyFont="1" applyBorder="1"/>
    <xf numFmtId="0" fontId="1" fillId="0" borderId="9" xfId="0" applyFont="1" applyBorder="1"/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5" xfId="0" applyFont="1" applyBorder="1"/>
    <xf numFmtId="0" fontId="5" fillId="0" borderId="2" xfId="0" applyFont="1" applyBorder="1" applyAlignment="1">
      <alignment horizontal="center" vertical="center" wrapText="1"/>
    </xf>
    <xf numFmtId="0" fontId="1" fillId="0" borderId="3" xfId="0" applyFont="1" applyBorder="1"/>
    <xf numFmtId="4" fontId="6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  <color rgb="FF000000"/>
        <name val="Calibri"/>
      </font>
      <fill>
        <patternFill patternType="solid">
          <fgColor rgb="FFC0C0C0"/>
          <bgColor rgb="FFC0C0C0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2076450</xdr:colOff>
      <xdr:row>6</xdr:row>
      <xdr:rowOff>38100</xdr:rowOff>
    </xdr:from>
    <xdr:ext cx="342900" cy="6096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79313" y="3479963"/>
          <a:ext cx="333375" cy="600075"/>
        </a:xfrm>
        <a:custGeom>
          <a:avLst/>
          <a:gdLst/>
          <a:ahLst/>
          <a:cxnLst/>
          <a:rect l="l" t="t" r="r" b="b"/>
          <a:pathLst>
            <a:path w="939" h="1690" extrusionOk="0">
              <a:moveTo>
                <a:pt x="234" y="0"/>
              </a:moveTo>
              <a:lnTo>
                <a:pt x="234" y="1266"/>
              </a:lnTo>
              <a:lnTo>
                <a:pt x="0" y="1266"/>
              </a:lnTo>
              <a:lnTo>
                <a:pt x="469" y="1689"/>
              </a:lnTo>
              <a:lnTo>
                <a:pt x="938" y="1266"/>
              </a:lnTo>
              <a:lnTo>
                <a:pt x="703" y="1266"/>
              </a:lnTo>
              <a:lnTo>
                <a:pt x="703" y="0"/>
              </a:lnTo>
              <a:lnTo>
                <a:pt x="234" y="0"/>
              </a:lnTo>
            </a:path>
          </a:pathLst>
        </a:custGeom>
        <a:solidFill>
          <a:srgbClr val="FF0000"/>
        </a:solidFill>
        <a:ln w="9525" cap="flat" cmpd="sng">
          <a:solidFill>
            <a:srgbClr val="3465A4"/>
          </a:solidFill>
          <a:prstDash val="solid"/>
          <a:round/>
          <a:headEnd type="none" w="sm" len="sm"/>
          <a:tailEnd type="none" w="sm" len="sm"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33333"/>
  </sheetPr>
  <dimension ref="A1:AC1000"/>
  <sheetViews>
    <sheetView tabSelected="1" zoomScale="70" zoomScaleNormal="70" workbookViewId="0">
      <selection activeCell="B1" sqref="B1:H1"/>
    </sheetView>
  </sheetViews>
  <sheetFormatPr defaultColWidth="14.42578125" defaultRowHeight="15" customHeight="1"/>
  <cols>
    <col min="1" max="1" width="46.5703125" customWidth="1"/>
    <col min="2" max="2" width="23.42578125" customWidth="1"/>
    <col min="3" max="3" width="117" customWidth="1"/>
    <col min="4" max="4" width="30.42578125" customWidth="1"/>
    <col min="5" max="5" width="14.42578125" customWidth="1"/>
    <col min="6" max="8" width="36.85546875" customWidth="1"/>
    <col min="9" max="9" width="30.140625" customWidth="1"/>
    <col min="10" max="10" width="29.28515625" customWidth="1"/>
    <col min="11" max="11" width="27.7109375" customWidth="1"/>
    <col min="12" max="29" width="8.42578125" customWidth="1"/>
  </cols>
  <sheetData>
    <row r="1" spans="1:29" ht="56.25" customHeight="1">
      <c r="A1" s="77"/>
      <c r="B1" s="79"/>
      <c r="C1" s="80"/>
      <c r="D1" s="80"/>
      <c r="E1" s="80"/>
      <c r="F1" s="80"/>
      <c r="G1" s="80"/>
      <c r="H1" s="7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56.25" customHeight="1">
      <c r="A2" s="78"/>
      <c r="B2" s="79" t="s">
        <v>25</v>
      </c>
      <c r="C2" s="80"/>
      <c r="D2" s="80"/>
      <c r="E2" s="80"/>
      <c r="F2" s="70"/>
      <c r="G2" s="3" t="s">
        <v>7</v>
      </c>
      <c r="H2" s="4">
        <v>0.215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2"/>
    </row>
    <row r="3" spans="1:29" ht="56.25" customHeight="1">
      <c r="A3" s="5" t="s">
        <v>26</v>
      </c>
      <c r="B3" s="75" t="s">
        <v>27</v>
      </c>
      <c r="C3" s="70"/>
      <c r="D3" s="6" t="s">
        <v>1</v>
      </c>
      <c r="E3" s="81" t="s">
        <v>28</v>
      </c>
      <c r="F3" s="70"/>
      <c r="G3" s="3" t="s">
        <v>8</v>
      </c>
      <c r="H3" s="7">
        <f>H194</f>
        <v>54957.794940027903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56.25" customHeight="1">
      <c r="A4" s="5" t="s">
        <v>29</v>
      </c>
      <c r="B4" s="75" t="s">
        <v>30</v>
      </c>
      <c r="C4" s="70"/>
      <c r="D4" s="8" t="s">
        <v>2</v>
      </c>
      <c r="E4" s="69" t="s">
        <v>31</v>
      </c>
      <c r="F4" s="70"/>
      <c r="G4" s="3" t="s">
        <v>32</v>
      </c>
      <c r="H4" s="9">
        <v>11.44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56.25" customHeight="1">
      <c r="A5" s="5" t="s">
        <v>6</v>
      </c>
      <c r="B5" s="76" t="s">
        <v>33</v>
      </c>
      <c r="C5" s="70"/>
      <c r="D5" s="6" t="s">
        <v>0</v>
      </c>
      <c r="E5" s="71">
        <v>43800</v>
      </c>
      <c r="F5" s="70"/>
      <c r="G5" s="3" t="s">
        <v>34</v>
      </c>
      <c r="H5" s="10">
        <f>H3/H4</f>
        <v>4804.0030541982433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56.25" customHeight="1">
      <c r="A6" s="11" t="s">
        <v>35</v>
      </c>
      <c r="B6" s="11" t="s">
        <v>3</v>
      </c>
      <c r="C6" s="11" t="s">
        <v>4</v>
      </c>
      <c r="D6" s="11" t="s">
        <v>36</v>
      </c>
      <c r="E6" s="11" t="s">
        <v>37</v>
      </c>
      <c r="F6" s="12" t="s">
        <v>38</v>
      </c>
      <c r="G6" s="11" t="s">
        <v>39</v>
      </c>
      <c r="H6" s="11" t="s">
        <v>40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2"/>
    </row>
    <row r="7" spans="1:29" ht="60" customHeight="1">
      <c r="A7" s="14"/>
      <c r="B7" s="15" t="s">
        <v>41</v>
      </c>
      <c r="C7" s="16" t="s">
        <v>42</v>
      </c>
      <c r="D7" s="14"/>
      <c r="E7" s="17"/>
      <c r="F7" s="17"/>
      <c r="G7" s="14" t="s">
        <v>43</v>
      </c>
      <c r="H7" s="18">
        <v>2114.0972675399998</v>
      </c>
      <c r="I7" s="19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"/>
    </row>
    <row r="8" spans="1:29" ht="42" customHeight="1">
      <c r="A8" s="21"/>
      <c r="B8" s="22" t="s">
        <v>5</v>
      </c>
      <c r="C8" s="23" t="s">
        <v>44</v>
      </c>
      <c r="D8" s="24"/>
      <c r="E8" s="25"/>
      <c r="F8" s="25"/>
      <c r="G8" s="25"/>
      <c r="H8" s="26">
        <v>874.86980000000005</v>
      </c>
      <c r="I8" s="27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27.75" customHeight="1">
      <c r="A9" s="28"/>
      <c r="B9" s="28" t="s">
        <v>45</v>
      </c>
      <c r="C9" s="29" t="s">
        <v>46</v>
      </c>
      <c r="D9" s="30"/>
      <c r="E9" s="31"/>
      <c r="F9" s="31"/>
      <c r="G9" s="32"/>
      <c r="H9" s="33">
        <v>438.78980000000001</v>
      </c>
      <c r="I9" s="34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 ht="60" customHeight="1">
      <c r="A10" s="36" t="s">
        <v>47</v>
      </c>
      <c r="B10" s="37" t="s">
        <v>48</v>
      </c>
      <c r="C10" s="38" t="s">
        <v>49</v>
      </c>
      <c r="D10" s="36"/>
      <c r="E10" s="36" t="s">
        <v>50</v>
      </c>
      <c r="F10" s="39">
        <v>59.47</v>
      </c>
      <c r="G10" s="40" t="s">
        <v>51</v>
      </c>
      <c r="H10" s="40">
        <v>258.09980000000002</v>
      </c>
      <c r="I10" s="27">
        <f t="shared" ref="I10:I11" si="0">H10</f>
        <v>258.09980000000002</v>
      </c>
      <c r="J10" s="41"/>
      <c r="K10" s="4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60" customHeight="1">
      <c r="A11" s="36" t="s">
        <v>52</v>
      </c>
      <c r="B11" s="37" t="s">
        <v>53</v>
      </c>
      <c r="C11" s="38" t="s">
        <v>54</v>
      </c>
      <c r="D11" s="36"/>
      <c r="E11" s="36" t="s">
        <v>55</v>
      </c>
      <c r="F11" s="39">
        <v>3</v>
      </c>
      <c r="G11" s="40" t="s">
        <v>56</v>
      </c>
      <c r="H11" s="40">
        <v>180.69</v>
      </c>
      <c r="I11" s="27">
        <f t="shared" si="0"/>
        <v>180.69</v>
      </c>
      <c r="J11" s="43"/>
      <c r="K11" s="4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27.75" customHeight="1">
      <c r="A12" s="28"/>
      <c r="B12" s="28" t="s">
        <v>57</v>
      </c>
      <c r="C12" s="29" t="s">
        <v>58</v>
      </c>
      <c r="D12" s="30"/>
      <c r="E12" s="31"/>
      <c r="F12" s="31"/>
      <c r="G12" s="32"/>
      <c r="H12" s="33">
        <v>436.08</v>
      </c>
      <c r="I12" s="27"/>
      <c r="J12" s="45"/>
      <c r="K12" s="46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ht="60" customHeight="1">
      <c r="A13" s="36" t="s">
        <v>59</v>
      </c>
      <c r="B13" s="37" t="s">
        <v>60</v>
      </c>
      <c r="C13" s="38" t="s">
        <v>61</v>
      </c>
      <c r="D13" s="36"/>
      <c r="E13" s="36" t="s">
        <v>50</v>
      </c>
      <c r="F13" s="39">
        <v>36.799999999999997</v>
      </c>
      <c r="G13" s="40" t="s">
        <v>62</v>
      </c>
      <c r="H13" s="40">
        <v>436.08</v>
      </c>
      <c r="I13" s="27">
        <f>H13</f>
        <v>436.08</v>
      </c>
      <c r="J13" s="43"/>
      <c r="K13" s="4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42" customHeight="1">
      <c r="A14" s="21"/>
      <c r="B14" s="22" t="s">
        <v>9</v>
      </c>
      <c r="C14" s="23" t="s">
        <v>63</v>
      </c>
      <c r="D14" s="24"/>
      <c r="E14" s="25"/>
      <c r="F14" s="25"/>
      <c r="G14" s="25"/>
      <c r="H14" s="26">
        <v>1239.2274675399999</v>
      </c>
      <c r="I14" s="27"/>
      <c r="J14" s="43"/>
      <c r="K14" s="4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7.75" customHeight="1">
      <c r="A15" s="28"/>
      <c r="B15" s="28" t="s">
        <v>64</v>
      </c>
      <c r="C15" s="29" t="s">
        <v>65</v>
      </c>
      <c r="D15" s="30"/>
      <c r="E15" s="31"/>
      <c r="F15" s="31"/>
      <c r="G15" s="32"/>
      <c r="H15" s="33">
        <v>714.82</v>
      </c>
      <c r="I15" s="27"/>
      <c r="J15" s="45"/>
      <c r="K15" s="46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ht="60" customHeight="1">
      <c r="A16" s="36" t="s">
        <v>66</v>
      </c>
      <c r="B16" s="37" t="s">
        <v>67</v>
      </c>
      <c r="C16" s="38" t="s">
        <v>68</v>
      </c>
      <c r="D16" s="36"/>
      <c r="E16" s="36" t="s">
        <v>50</v>
      </c>
      <c r="F16" s="39">
        <v>2</v>
      </c>
      <c r="G16" s="40" t="s">
        <v>69</v>
      </c>
      <c r="H16" s="40">
        <v>714.82</v>
      </c>
      <c r="I16" s="27">
        <f>H16</f>
        <v>714.82</v>
      </c>
      <c r="J16" s="43"/>
      <c r="K16" s="4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27.75" customHeight="1">
      <c r="A17" s="28"/>
      <c r="B17" s="28" t="s">
        <v>70</v>
      </c>
      <c r="C17" s="29" t="s">
        <v>71</v>
      </c>
      <c r="D17" s="30"/>
      <c r="E17" s="31"/>
      <c r="F17" s="31"/>
      <c r="G17" s="32"/>
      <c r="H17" s="33">
        <v>524.40746753999997</v>
      </c>
      <c r="I17" s="27"/>
      <c r="J17" s="45"/>
      <c r="K17" s="46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ht="60" customHeight="1">
      <c r="A18" s="36" t="s">
        <v>72</v>
      </c>
      <c r="B18" s="37" t="s">
        <v>73</v>
      </c>
      <c r="C18" s="38" t="s">
        <v>74</v>
      </c>
      <c r="D18" s="36"/>
      <c r="E18" s="36" t="s">
        <v>50</v>
      </c>
      <c r="F18" s="39">
        <v>20</v>
      </c>
      <c r="G18" s="40">
        <v>26.220373377000001</v>
      </c>
      <c r="H18" s="40">
        <v>524.40746753999997</v>
      </c>
      <c r="I18" s="27">
        <f>H18</f>
        <v>524.40746753999997</v>
      </c>
      <c r="J18" s="43"/>
      <c r="K18" s="44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60" customHeight="1">
      <c r="A19" s="14"/>
      <c r="B19" s="15" t="s">
        <v>75</v>
      </c>
      <c r="C19" s="16" t="s">
        <v>76</v>
      </c>
      <c r="D19" s="14"/>
      <c r="E19" s="17"/>
      <c r="F19" s="17"/>
      <c r="G19" s="17"/>
      <c r="H19" s="18">
        <v>28871.10216432</v>
      </c>
      <c r="I19" s="27"/>
      <c r="J19" s="47"/>
      <c r="K19" s="48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42" customHeight="1">
      <c r="A20" s="21"/>
      <c r="B20" s="22" t="s">
        <v>10</v>
      </c>
      <c r="C20" s="23" t="s">
        <v>77</v>
      </c>
      <c r="D20" s="24"/>
      <c r="E20" s="25"/>
      <c r="F20" s="25"/>
      <c r="G20" s="25"/>
      <c r="H20" s="26">
        <v>8281.5569643199997</v>
      </c>
      <c r="I20" s="27"/>
      <c r="J20" s="43"/>
      <c r="K20" s="44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27.75" customHeight="1">
      <c r="A21" s="28"/>
      <c r="B21" s="28" t="s">
        <v>78</v>
      </c>
      <c r="C21" s="29" t="s">
        <v>79</v>
      </c>
      <c r="D21" s="30"/>
      <c r="E21" s="31"/>
      <c r="F21" s="31"/>
      <c r="G21" s="32"/>
      <c r="H21" s="33">
        <v>555.52</v>
      </c>
      <c r="I21" s="27"/>
      <c r="J21" s="45"/>
      <c r="K21" s="46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ht="60" customHeight="1">
      <c r="A22" s="36" t="s">
        <v>80</v>
      </c>
      <c r="B22" s="37" t="s">
        <v>81</v>
      </c>
      <c r="C22" s="38" t="s">
        <v>82</v>
      </c>
      <c r="D22" s="36"/>
      <c r="E22" s="36" t="s">
        <v>83</v>
      </c>
      <c r="F22" s="39">
        <v>14</v>
      </c>
      <c r="G22" s="40" t="s">
        <v>84</v>
      </c>
      <c r="H22" s="40">
        <v>555.52</v>
      </c>
      <c r="I22" s="27">
        <f>H22</f>
        <v>555.52</v>
      </c>
      <c r="J22" s="43"/>
      <c r="K22" s="44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27.75" customHeight="1">
      <c r="A23" s="28"/>
      <c r="B23" s="28" t="s">
        <v>85</v>
      </c>
      <c r="C23" s="29" t="s">
        <v>86</v>
      </c>
      <c r="D23" s="30"/>
      <c r="E23" s="31"/>
      <c r="F23" s="31"/>
      <c r="G23" s="32"/>
      <c r="H23" s="33">
        <v>5131.4425643200002</v>
      </c>
      <c r="I23" s="27"/>
      <c r="J23" s="45"/>
      <c r="K23" s="46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 ht="60" customHeight="1">
      <c r="A24" s="36" t="s">
        <v>87</v>
      </c>
      <c r="B24" s="37" t="s">
        <v>88</v>
      </c>
      <c r="C24" s="38" t="s">
        <v>89</v>
      </c>
      <c r="D24" s="36" t="s">
        <v>90</v>
      </c>
      <c r="E24" s="36" t="s">
        <v>91</v>
      </c>
      <c r="F24" s="39">
        <v>2.72</v>
      </c>
      <c r="G24" s="40">
        <v>1437.2215309999999</v>
      </c>
      <c r="H24" s="40">
        <v>3909.2425643199999</v>
      </c>
      <c r="I24" s="27">
        <f t="shared" ref="I24:I25" si="1">H24</f>
        <v>3909.2425643199999</v>
      </c>
      <c r="J24" s="43"/>
      <c r="K24" s="44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60" customHeight="1">
      <c r="A25" s="36" t="s">
        <v>92</v>
      </c>
      <c r="B25" s="37" t="s">
        <v>88</v>
      </c>
      <c r="C25" s="38" t="s">
        <v>93</v>
      </c>
      <c r="D25" s="36"/>
      <c r="E25" s="36" t="s">
        <v>83</v>
      </c>
      <c r="F25" s="39">
        <v>18</v>
      </c>
      <c r="G25" s="40" t="s">
        <v>94</v>
      </c>
      <c r="H25" s="40">
        <v>1222.2</v>
      </c>
      <c r="I25" s="27">
        <f t="shared" si="1"/>
        <v>1222.2</v>
      </c>
      <c r="J25" s="43"/>
      <c r="K25" s="44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7.75" customHeight="1">
      <c r="A26" s="28"/>
      <c r="B26" s="28" t="s">
        <v>95</v>
      </c>
      <c r="C26" s="29" t="s">
        <v>96</v>
      </c>
      <c r="D26" s="30"/>
      <c r="E26" s="31"/>
      <c r="F26" s="31"/>
      <c r="G26" s="32"/>
      <c r="H26" s="33">
        <v>492.31139999999999</v>
      </c>
      <c r="I26" s="27"/>
      <c r="J26" s="45"/>
      <c r="K26" s="46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1:29" ht="60" customHeight="1">
      <c r="A27" s="36" t="s">
        <v>97</v>
      </c>
      <c r="B27" s="37" t="s">
        <v>98</v>
      </c>
      <c r="C27" s="38" t="s">
        <v>99</v>
      </c>
      <c r="D27" s="36"/>
      <c r="E27" s="36" t="s">
        <v>83</v>
      </c>
      <c r="F27" s="39">
        <v>7.42</v>
      </c>
      <c r="G27" s="40" t="s">
        <v>100</v>
      </c>
      <c r="H27" s="40">
        <v>233.2106</v>
      </c>
      <c r="I27" s="27">
        <f t="shared" ref="I27:I29" si="2">H27</f>
        <v>233.2106</v>
      </c>
      <c r="J27" s="43"/>
      <c r="K27" s="44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60" customHeight="1">
      <c r="A28" s="36" t="s">
        <v>101</v>
      </c>
      <c r="B28" s="37" t="s">
        <v>102</v>
      </c>
      <c r="C28" s="38" t="s">
        <v>103</v>
      </c>
      <c r="D28" s="36"/>
      <c r="E28" s="36" t="s">
        <v>83</v>
      </c>
      <c r="F28" s="39">
        <v>2.1</v>
      </c>
      <c r="G28" s="40" t="s">
        <v>104</v>
      </c>
      <c r="H28" s="40">
        <v>40.655999999999999</v>
      </c>
      <c r="I28" s="27">
        <f t="shared" si="2"/>
        <v>40.655999999999999</v>
      </c>
      <c r="J28" s="43"/>
      <c r="K28" s="44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60" customHeight="1">
      <c r="A29" s="36" t="s">
        <v>105</v>
      </c>
      <c r="B29" s="37" t="s">
        <v>106</v>
      </c>
      <c r="C29" s="38" t="s">
        <v>107</v>
      </c>
      <c r="D29" s="36"/>
      <c r="E29" s="36" t="s">
        <v>83</v>
      </c>
      <c r="F29" s="39">
        <v>7.42</v>
      </c>
      <c r="G29" s="40" t="s">
        <v>108</v>
      </c>
      <c r="H29" s="40">
        <v>218.44479999999999</v>
      </c>
      <c r="I29" s="27">
        <f t="shared" si="2"/>
        <v>218.44479999999999</v>
      </c>
      <c r="J29" s="43"/>
      <c r="K29" s="44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7.75" customHeight="1">
      <c r="A30" s="28"/>
      <c r="B30" s="28" t="s">
        <v>109</v>
      </c>
      <c r="C30" s="29" t="s">
        <v>110</v>
      </c>
      <c r="D30" s="30"/>
      <c r="E30" s="31"/>
      <c r="F30" s="31"/>
      <c r="G30" s="32"/>
      <c r="H30" s="33">
        <v>2102.2829999999999</v>
      </c>
      <c r="I30" s="27"/>
      <c r="J30" s="45"/>
      <c r="K30" s="46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 spans="1:29" ht="60" customHeight="1">
      <c r="A31" s="36" t="s">
        <v>111</v>
      </c>
      <c r="B31" s="37" t="s">
        <v>112</v>
      </c>
      <c r="C31" s="38" t="s">
        <v>113</v>
      </c>
      <c r="D31" s="36" t="s">
        <v>114</v>
      </c>
      <c r="E31" s="36" t="s">
        <v>50</v>
      </c>
      <c r="F31" s="39">
        <v>49.05</v>
      </c>
      <c r="G31" s="40" t="s">
        <v>115</v>
      </c>
      <c r="H31" s="40">
        <v>2102.2829999999999</v>
      </c>
      <c r="I31" s="27">
        <f>H31</f>
        <v>2102.2829999999999</v>
      </c>
      <c r="J31" s="43"/>
      <c r="K31" s="44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ht="42" customHeight="1">
      <c r="A32" s="21"/>
      <c r="B32" s="22" t="s">
        <v>11</v>
      </c>
      <c r="C32" s="23" t="s">
        <v>116</v>
      </c>
      <c r="D32" s="24"/>
      <c r="E32" s="25"/>
      <c r="F32" s="25"/>
      <c r="G32" s="25"/>
      <c r="H32" s="26">
        <v>2093.5637999999999</v>
      </c>
      <c r="I32" s="27"/>
      <c r="J32" s="43"/>
      <c r="K32" s="44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7.75" customHeight="1">
      <c r="A33" s="28"/>
      <c r="B33" s="28" t="s">
        <v>117</v>
      </c>
      <c r="C33" s="29" t="s">
        <v>118</v>
      </c>
      <c r="D33" s="30"/>
      <c r="E33" s="31"/>
      <c r="F33" s="31"/>
      <c r="G33" s="32"/>
      <c r="H33" s="33">
        <v>726.69870000000003</v>
      </c>
      <c r="I33" s="27"/>
      <c r="J33" s="45"/>
      <c r="K33" s="46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1:29" ht="60" customHeight="1">
      <c r="A34" s="36" t="s">
        <v>119</v>
      </c>
      <c r="B34" s="37" t="s">
        <v>120</v>
      </c>
      <c r="C34" s="38" t="s">
        <v>121</v>
      </c>
      <c r="D34" s="36"/>
      <c r="E34" s="36" t="s">
        <v>50</v>
      </c>
      <c r="F34" s="39">
        <v>22.23</v>
      </c>
      <c r="G34" s="40" t="s">
        <v>122</v>
      </c>
      <c r="H34" s="40">
        <v>370.79640000000001</v>
      </c>
      <c r="I34" s="27">
        <f t="shared" ref="I34:I35" si="3">H34</f>
        <v>370.79640000000001</v>
      </c>
      <c r="J34" s="43"/>
      <c r="K34" s="44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60" customHeight="1">
      <c r="A35" s="36" t="s">
        <v>123</v>
      </c>
      <c r="B35" s="37" t="s">
        <v>124</v>
      </c>
      <c r="C35" s="38" t="s">
        <v>125</v>
      </c>
      <c r="D35" s="36"/>
      <c r="E35" s="36" t="s">
        <v>50</v>
      </c>
      <c r="F35" s="39">
        <v>22.23</v>
      </c>
      <c r="G35" s="40" t="s">
        <v>126</v>
      </c>
      <c r="H35" s="40">
        <v>355.90230000000003</v>
      </c>
      <c r="I35" s="27">
        <f t="shared" si="3"/>
        <v>355.90230000000003</v>
      </c>
      <c r="J35" s="43"/>
      <c r="K35" s="44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7.75" customHeight="1">
      <c r="A36" s="28"/>
      <c r="B36" s="28" t="s">
        <v>127</v>
      </c>
      <c r="C36" s="29" t="s">
        <v>128</v>
      </c>
      <c r="D36" s="30"/>
      <c r="E36" s="31"/>
      <c r="F36" s="31"/>
      <c r="G36" s="32"/>
      <c r="H36" s="33">
        <v>755.15309999999999</v>
      </c>
      <c r="I36" s="27"/>
      <c r="J36" s="45"/>
      <c r="K36" s="46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1:29" ht="60" customHeight="1">
      <c r="A37" s="36" t="s">
        <v>129</v>
      </c>
      <c r="B37" s="37" t="s">
        <v>130</v>
      </c>
      <c r="C37" s="38" t="s">
        <v>131</v>
      </c>
      <c r="D37" s="36"/>
      <c r="E37" s="36" t="s">
        <v>50</v>
      </c>
      <c r="F37" s="39">
        <v>22.23</v>
      </c>
      <c r="G37" s="40" t="s">
        <v>132</v>
      </c>
      <c r="H37" s="40">
        <v>755.15309999999999</v>
      </c>
      <c r="I37" s="27">
        <f>H37</f>
        <v>755.15309999999999</v>
      </c>
      <c r="J37" s="43"/>
      <c r="K37" s="44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7.75" customHeight="1">
      <c r="A38" s="28"/>
      <c r="B38" s="28" t="s">
        <v>133</v>
      </c>
      <c r="C38" s="29" t="s">
        <v>134</v>
      </c>
      <c r="D38" s="30"/>
      <c r="E38" s="31"/>
      <c r="F38" s="31"/>
      <c r="G38" s="32"/>
      <c r="H38" s="33">
        <v>611.71199999999999</v>
      </c>
      <c r="I38" s="27"/>
      <c r="J38" s="45"/>
      <c r="K38" s="46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29" ht="60" customHeight="1">
      <c r="A39" s="36" t="s">
        <v>135</v>
      </c>
      <c r="B39" s="37" t="s">
        <v>136</v>
      </c>
      <c r="C39" s="38" t="s">
        <v>137</v>
      </c>
      <c r="D39" s="36"/>
      <c r="E39" s="36" t="s">
        <v>83</v>
      </c>
      <c r="F39" s="39">
        <v>19.2</v>
      </c>
      <c r="G39" s="40" t="s">
        <v>138</v>
      </c>
      <c r="H39" s="40">
        <v>611.71199999999999</v>
      </c>
      <c r="I39" s="27">
        <f>H39</f>
        <v>611.71199999999999</v>
      </c>
      <c r="J39" s="43"/>
      <c r="K39" s="44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42" customHeight="1">
      <c r="A40" s="21"/>
      <c r="B40" s="22" t="s">
        <v>12</v>
      </c>
      <c r="C40" s="23" t="s">
        <v>139</v>
      </c>
      <c r="D40" s="24"/>
      <c r="E40" s="25"/>
      <c r="F40" s="25"/>
      <c r="G40" s="25"/>
      <c r="H40" s="26">
        <v>3674.1043</v>
      </c>
      <c r="I40" s="27"/>
      <c r="J40" s="43"/>
      <c r="K40" s="44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7.75" customHeight="1">
      <c r="A41" s="28"/>
      <c r="B41" s="28" t="s">
        <v>140</v>
      </c>
      <c r="C41" s="29" t="s">
        <v>141</v>
      </c>
      <c r="D41" s="30"/>
      <c r="E41" s="31"/>
      <c r="F41" s="31"/>
      <c r="G41" s="32"/>
      <c r="H41" s="33">
        <v>2885.3008</v>
      </c>
      <c r="I41" s="27"/>
      <c r="J41" s="45"/>
      <c r="K41" s="46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spans="1:29" ht="60" customHeight="1">
      <c r="A42" s="36" t="s">
        <v>142</v>
      </c>
      <c r="B42" s="37" t="s">
        <v>143</v>
      </c>
      <c r="C42" s="38" t="s">
        <v>144</v>
      </c>
      <c r="D42" s="36"/>
      <c r="E42" s="36" t="s">
        <v>50</v>
      </c>
      <c r="F42" s="39">
        <v>0.64</v>
      </c>
      <c r="G42" s="40" t="s">
        <v>145</v>
      </c>
      <c r="H42" s="40">
        <v>233.1968</v>
      </c>
      <c r="I42" s="27">
        <f t="shared" ref="I42:I46" si="4">H42</f>
        <v>233.1968</v>
      </c>
      <c r="J42" s="43"/>
      <c r="K42" s="44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60" customHeight="1">
      <c r="A43" s="36" t="s">
        <v>146</v>
      </c>
      <c r="B43" s="37" t="s">
        <v>147</v>
      </c>
      <c r="C43" s="38" t="s">
        <v>148</v>
      </c>
      <c r="D43" s="36"/>
      <c r="E43" s="36" t="s">
        <v>50</v>
      </c>
      <c r="F43" s="39">
        <v>5.4</v>
      </c>
      <c r="G43" s="40" t="s">
        <v>149</v>
      </c>
      <c r="H43" s="40">
        <v>1201.8240000000001</v>
      </c>
      <c r="I43" s="27">
        <f t="shared" si="4"/>
        <v>1201.8240000000001</v>
      </c>
      <c r="J43" s="43"/>
      <c r="K43" s="44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60" customHeight="1">
      <c r="A44" s="36" t="s">
        <v>150</v>
      </c>
      <c r="B44" s="37" t="s">
        <v>151</v>
      </c>
      <c r="C44" s="38" t="s">
        <v>152</v>
      </c>
      <c r="D44" s="36"/>
      <c r="E44" s="36" t="s">
        <v>55</v>
      </c>
      <c r="F44" s="39">
        <v>1</v>
      </c>
      <c r="G44" s="40" t="s">
        <v>153</v>
      </c>
      <c r="H44" s="40">
        <v>679.35</v>
      </c>
      <c r="I44" s="27">
        <f t="shared" si="4"/>
        <v>679.35</v>
      </c>
      <c r="J44" s="43"/>
      <c r="K44" s="44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60" customHeight="1">
      <c r="A45" s="36" t="s">
        <v>154</v>
      </c>
      <c r="B45" s="37" t="s">
        <v>155</v>
      </c>
      <c r="C45" s="38" t="s">
        <v>156</v>
      </c>
      <c r="D45" s="36"/>
      <c r="E45" s="36" t="s">
        <v>55</v>
      </c>
      <c r="F45" s="39">
        <v>1</v>
      </c>
      <c r="G45" s="40" t="s">
        <v>157</v>
      </c>
      <c r="H45" s="40">
        <v>677.93</v>
      </c>
      <c r="I45" s="27">
        <f t="shared" si="4"/>
        <v>677.93</v>
      </c>
      <c r="J45" s="43"/>
      <c r="K45" s="44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60" customHeight="1">
      <c r="A46" s="36" t="s">
        <v>158</v>
      </c>
      <c r="B46" s="37" t="s">
        <v>155</v>
      </c>
      <c r="C46" s="38" t="s">
        <v>159</v>
      </c>
      <c r="D46" s="36"/>
      <c r="E46" s="36" t="s">
        <v>55</v>
      </c>
      <c r="F46" s="39">
        <v>1</v>
      </c>
      <c r="G46" s="40" t="s">
        <v>160</v>
      </c>
      <c r="H46" s="40">
        <v>93</v>
      </c>
      <c r="I46" s="27">
        <f t="shared" si="4"/>
        <v>93</v>
      </c>
      <c r="J46" s="43"/>
      <c r="K46" s="44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7.75" customHeight="1">
      <c r="A47" s="28"/>
      <c r="B47" s="28" t="s">
        <v>161</v>
      </c>
      <c r="C47" s="29" t="s">
        <v>162</v>
      </c>
      <c r="D47" s="30"/>
      <c r="E47" s="31"/>
      <c r="F47" s="31"/>
      <c r="G47" s="32"/>
      <c r="H47" s="33">
        <v>178.41</v>
      </c>
      <c r="I47" s="27"/>
      <c r="J47" s="45"/>
      <c r="K47" s="46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</row>
    <row r="48" spans="1:29" ht="60" customHeight="1">
      <c r="A48" s="36" t="s">
        <v>163</v>
      </c>
      <c r="B48" s="37" t="s">
        <v>164</v>
      </c>
      <c r="C48" s="38" t="s">
        <v>165</v>
      </c>
      <c r="D48" s="36"/>
      <c r="E48" s="36" t="s">
        <v>55</v>
      </c>
      <c r="F48" s="39">
        <v>1</v>
      </c>
      <c r="G48" s="40" t="s">
        <v>166</v>
      </c>
      <c r="H48" s="40">
        <v>100.02</v>
      </c>
      <c r="I48" s="27">
        <f t="shared" ref="I48:I49" si="5">H48</f>
        <v>100.02</v>
      </c>
      <c r="J48" s="43"/>
      <c r="K48" s="44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60" customHeight="1">
      <c r="A49" s="36" t="s">
        <v>167</v>
      </c>
      <c r="B49" s="37" t="s">
        <v>168</v>
      </c>
      <c r="C49" s="38" t="s">
        <v>169</v>
      </c>
      <c r="D49" s="36"/>
      <c r="E49" s="36" t="s">
        <v>55</v>
      </c>
      <c r="F49" s="39">
        <v>1</v>
      </c>
      <c r="G49" s="40" t="s">
        <v>170</v>
      </c>
      <c r="H49" s="40">
        <v>78.39</v>
      </c>
      <c r="I49" s="27">
        <f t="shared" si="5"/>
        <v>78.39</v>
      </c>
      <c r="J49" s="43"/>
      <c r="K49" s="44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7.75" customHeight="1">
      <c r="A50" s="28"/>
      <c r="B50" s="28" t="s">
        <v>171</v>
      </c>
      <c r="C50" s="29" t="s">
        <v>134</v>
      </c>
      <c r="D50" s="30"/>
      <c r="E50" s="31"/>
      <c r="F50" s="31"/>
      <c r="G50" s="32"/>
      <c r="H50" s="33">
        <v>610.39350000000002</v>
      </c>
      <c r="I50" s="27"/>
      <c r="J50" s="45"/>
      <c r="K50" s="46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</row>
    <row r="51" spans="1:29" ht="60" customHeight="1">
      <c r="A51" s="36" t="s">
        <v>172</v>
      </c>
      <c r="B51" s="37" t="s">
        <v>173</v>
      </c>
      <c r="C51" s="38" t="s">
        <v>174</v>
      </c>
      <c r="D51" s="36"/>
      <c r="E51" s="36" t="s">
        <v>50</v>
      </c>
      <c r="F51" s="39">
        <v>4.6500000000000004</v>
      </c>
      <c r="G51" s="40" t="s">
        <v>175</v>
      </c>
      <c r="H51" s="40">
        <v>117.5985</v>
      </c>
      <c r="I51" s="27">
        <f t="shared" ref="I51:I52" si="6">H51</f>
        <v>117.5985</v>
      </c>
      <c r="J51" s="43"/>
      <c r="K51" s="44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60" customHeight="1">
      <c r="A52" s="36" t="s">
        <v>176</v>
      </c>
      <c r="B52" s="37" t="s">
        <v>177</v>
      </c>
      <c r="C52" s="38" t="s">
        <v>178</v>
      </c>
      <c r="D52" s="36"/>
      <c r="E52" s="36" t="s">
        <v>83</v>
      </c>
      <c r="F52" s="39">
        <v>4.5</v>
      </c>
      <c r="G52" s="40" t="s">
        <v>179</v>
      </c>
      <c r="H52" s="40">
        <v>492.79500000000002</v>
      </c>
      <c r="I52" s="27">
        <f t="shared" si="6"/>
        <v>492.79500000000002</v>
      </c>
      <c r="J52" s="43"/>
      <c r="K52" s="44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40.5" customHeight="1">
      <c r="A53" s="21"/>
      <c r="B53" s="22" t="s">
        <v>13</v>
      </c>
      <c r="C53" s="23" t="s">
        <v>180</v>
      </c>
      <c r="D53" s="24"/>
      <c r="E53" s="25"/>
      <c r="F53" s="25"/>
      <c r="G53" s="25"/>
      <c r="H53" s="26">
        <v>661.65779999999995</v>
      </c>
      <c r="I53" s="27"/>
      <c r="J53" s="47"/>
      <c r="K53" s="48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</row>
    <row r="54" spans="1:29" ht="27.75" customHeight="1">
      <c r="A54" s="28"/>
      <c r="B54" s="28" t="s">
        <v>181</v>
      </c>
      <c r="C54" s="29" t="s">
        <v>182</v>
      </c>
      <c r="D54" s="30"/>
      <c r="E54" s="31"/>
      <c r="F54" s="31"/>
      <c r="G54" s="32"/>
      <c r="H54" s="33">
        <v>320.90289999999999</v>
      </c>
      <c r="I54" s="27"/>
      <c r="J54" s="45"/>
      <c r="K54" s="46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</row>
    <row r="55" spans="1:29" ht="60" customHeight="1">
      <c r="A55" s="36" t="s">
        <v>183</v>
      </c>
      <c r="B55" s="37" t="s">
        <v>184</v>
      </c>
      <c r="C55" s="38" t="s">
        <v>185</v>
      </c>
      <c r="D55" s="36"/>
      <c r="E55" s="36" t="s">
        <v>50</v>
      </c>
      <c r="F55" s="39">
        <v>9.43</v>
      </c>
      <c r="G55" s="40" t="s">
        <v>186</v>
      </c>
      <c r="H55" s="40">
        <v>320.90289999999999</v>
      </c>
      <c r="I55" s="27">
        <f>H55</f>
        <v>320.90289999999999</v>
      </c>
      <c r="J55" s="43"/>
      <c r="K55" s="44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7.75" customHeight="1">
      <c r="A56" s="28"/>
      <c r="B56" s="28" t="s">
        <v>187</v>
      </c>
      <c r="C56" s="29" t="s">
        <v>188</v>
      </c>
      <c r="D56" s="30"/>
      <c r="E56" s="31"/>
      <c r="F56" s="31"/>
      <c r="G56" s="32"/>
      <c r="H56" s="33">
        <v>340.75490000000002</v>
      </c>
      <c r="I56" s="27"/>
      <c r="J56" s="45"/>
      <c r="K56" s="46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</row>
    <row r="57" spans="1:29" ht="60" customHeight="1">
      <c r="A57" s="36" t="s">
        <v>189</v>
      </c>
      <c r="B57" s="37" t="s">
        <v>190</v>
      </c>
      <c r="C57" s="38" t="s">
        <v>191</v>
      </c>
      <c r="D57" s="36"/>
      <c r="E57" s="36" t="s">
        <v>50</v>
      </c>
      <c r="F57" s="39">
        <v>9.43</v>
      </c>
      <c r="G57" s="40" t="s">
        <v>192</v>
      </c>
      <c r="H57" s="40">
        <v>262.43689999999998</v>
      </c>
      <c r="I57" s="27">
        <f t="shared" ref="I57:I58" si="7">H57</f>
        <v>262.43689999999998</v>
      </c>
      <c r="J57" s="43"/>
      <c r="K57" s="44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60" customHeight="1">
      <c r="A58" s="36" t="s">
        <v>193</v>
      </c>
      <c r="B58" s="37" t="s">
        <v>194</v>
      </c>
      <c r="C58" s="38" t="s">
        <v>195</v>
      </c>
      <c r="D58" s="36"/>
      <c r="E58" s="36" t="s">
        <v>83</v>
      </c>
      <c r="F58" s="39">
        <v>17.100000000000001</v>
      </c>
      <c r="G58" s="40" t="s">
        <v>196</v>
      </c>
      <c r="H58" s="40">
        <v>78.317999999999998</v>
      </c>
      <c r="I58" s="27">
        <f t="shared" si="7"/>
        <v>78.317999999999998</v>
      </c>
      <c r="J58" s="43"/>
      <c r="K58" s="44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40.5" customHeight="1">
      <c r="A59" s="21"/>
      <c r="B59" s="22" t="s">
        <v>14</v>
      </c>
      <c r="C59" s="23" t="s">
        <v>197</v>
      </c>
      <c r="D59" s="24"/>
      <c r="E59" s="25"/>
      <c r="F59" s="25"/>
      <c r="G59" s="25"/>
      <c r="H59" s="26">
        <v>3272.5131999999999</v>
      </c>
      <c r="I59" s="27"/>
      <c r="J59" s="47"/>
      <c r="K59" s="48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ht="27.75" customHeight="1">
      <c r="A60" s="28"/>
      <c r="B60" s="28" t="s">
        <v>198</v>
      </c>
      <c r="C60" s="29" t="s">
        <v>199</v>
      </c>
      <c r="D60" s="30"/>
      <c r="E60" s="31"/>
      <c r="F60" s="31"/>
      <c r="G60" s="32"/>
      <c r="H60" s="33">
        <v>1212.903</v>
      </c>
      <c r="I60" s="27"/>
      <c r="J60" s="45"/>
      <c r="K60" s="46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</row>
    <row r="61" spans="1:29" ht="60" customHeight="1">
      <c r="A61" s="36" t="s">
        <v>200</v>
      </c>
      <c r="B61" s="37" t="s">
        <v>201</v>
      </c>
      <c r="C61" s="38" t="s">
        <v>202</v>
      </c>
      <c r="D61" s="36"/>
      <c r="E61" s="36" t="s">
        <v>50</v>
      </c>
      <c r="F61" s="39">
        <v>17.100000000000001</v>
      </c>
      <c r="G61" s="40" t="s">
        <v>203</v>
      </c>
      <c r="H61" s="40">
        <v>51.470999999999997</v>
      </c>
      <c r="I61" s="27">
        <f t="shared" ref="I61:I63" si="8">H61</f>
        <v>51.470999999999997</v>
      </c>
      <c r="J61" s="43"/>
      <c r="K61" s="44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60" customHeight="1">
      <c r="A62" s="36" t="s">
        <v>204</v>
      </c>
      <c r="B62" s="37" t="s">
        <v>205</v>
      </c>
      <c r="C62" s="38" t="s">
        <v>206</v>
      </c>
      <c r="D62" s="36"/>
      <c r="E62" s="36" t="s">
        <v>50</v>
      </c>
      <c r="F62" s="39">
        <v>17.100000000000001</v>
      </c>
      <c r="G62" s="40" t="s">
        <v>207</v>
      </c>
      <c r="H62" s="40">
        <v>464.43599999999998</v>
      </c>
      <c r="I62" s="27">
        <f t="shared" si="8"/>
        <v>464.43599999999998</v>
      </c>
      <c r="J62" s="43"/>
      <c r="K62" s="44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60" customHeight="1">
      <c r="A63" s="36" t="s">
        <v>208</v>
      </c>
      <c r="B63" s="37" t="s">
        <v>209</v>
      </c>
      <c r="C63" s="38" t="s">
        <v>210</v>
      </c>
      <c r="D63" s="36"/>
      <c r="E63" s="36" t="s">
        <v>50</v>
      </c>
      <c r="F63" s="39">
        <v>17.100000000000001</v>
      </c>
      <c r="G63" s="40" t="s">
        <v>211</v>
      </c>
      <c r="H63" s="40">
        <v>696.99599999999998</v>
      </c>
      <c r="I63" s="27">
        <f t="shared" si="8"/>
        <v>696.99599999999998</v>
      </c>
      <c r="J63" s="43"/>
      <c r="K63" s="44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27.75" customHeight="1">
      <c r="A64" s="28"/>
      <c r="B64" s="28" t="s">
        <v>212</v>
      </c>
      <c r="C64" s="29" t="s">
        <v>213</v>
      </c>
      <c r="D64" s="30"/>
      <c r="E64" s="31"/>
      <c r="F64" s="31"/>
      <c r="G64" s="32"/>
      <c r="H64" s="33">
        <v>456.4948</v>
      </c>
      <c r="I64" s="27"/>
      <c r="J64" s="45"/>
      <c r="K64" s="46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</row>
    <row r="65" spans="1:29" ht="60" customHeight="1">
      <c r="A65" s="36" t="s">
        <v>200</v>
      </c>
      <c r="B65" s="37" t="s">
        <v>214</v>
      </c>
      <c r="C65" s="38" t="s">
        <v>202</v>
      </c>
      <c r="D65" s="36"/>
      <c r="E65" s="36" t="s">
        <v>50</v>
      </c>
      <c r="F65" s="39">
        <v>16.82</v>
      </c>
      <c r="G65" s="40" t="s">
        <v>203</v>
      </c>
      <c r="H65" s="40">
        <v>50.6282</v>
      </c>
      <c r="I65" s="27">
        <f t="shared" ref="I65:I66" si="9">H65</f>
        <v>50.6282</v>
      </c>
      <c r="J65" s="43"/>
      <c r="K65" s="44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60" customHeight="1">
      <c r="A66" s="36" t="s">
        <v>215</v>
      </c>
      <c r="B66" s="37" t="s">
        <v>216</v>
      </c>
      <c r="C66" s="38" t="s">
        <v>217</v>
      </c>
      <c r="D66" s="36"/>
      <c r="E66" s="36" t="s">
        <v>50</v>
      </c>
      <c r="F66" s="39">
        <v>16.82</v>
      </c>
      <c r="G66" s="40" t="s">
        <v>218</v>
      </c>
      <c r="H66" s="40">
        <v>405.86660000000001</v>
      </c>
      <c r="I66" s="27">
        <f t="shared" si="9"/>
        <v>405.86660000000001</v>
      </c>
      <c r="J66" s="43"/>
      <c r="K66" s="44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7.75" customHeight="1">
      <c r="A67" s="28"/>
      <c r="B67" s="28" t="s">
        <v>219</v>
      </c>
      <c r="C67" s="29" t="s">
        <v>220</v>
      </c>
      <c r="D67" s="30"/>
      <c r="E67" s="31"/>
      <c r="F67" s="31"/>
      <c r="G67" s="32"/>
      <c r="H67" s="33">
        <v>1603.1153999999999</v>
      </c>
      <c r="I67" s="27"/>
      <c r="J67" s="45"/>
      <c r="K67" s="46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</row>
    <row r="68" spans="1:29" ht="60" customHeight="1">
      <c r="A68" s="36" t="s">
        <v>221</v>
      </c>
      <c r="B68" s="37" t="s">
        <v>222</v>
      </c>
      <c r="C68" s="38" t="s">
        <v>223</v>
      </c>
      <c r="D68" s="36"/>
      <c r="E68" s="36" t="s">
        <v>50</v>
      </c>
      <c r="F68" s="39">
        <v>32.729999999999997</v>
      </c>
      <c r="G68" s="40" t="s">
        <v>224</v>
      </c>
      <c r="H68" s="40">
        <v>244.4931</v>
      </c>
      <c r="I68" s="27">
        <f t="shared" ref="I68:I69" si="10">H68</f>
        <v>244.4931</v>
      </c>
      <c r="J68" s="43"/>
      <c r="K68" s="44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60" customHeight="1">
      <c r="A69" s="36" t="s">
        <v>225</v>
      </c>
      <c r="B69" s="37" t="s">
        <v>226</v>
      </c>
      <c r="C69" s="38" t="s">
        <v>227</v>
      </c>
      <c r="D69" s="36"/>
      <c r="E69" s="36" t="s">
        <v>50</v>
      </c>
      <c r="F69" s="39">
        <v>32.729999999999997</v>
      </c>
      <c r="G69" s="40" t="s">
        <v>228</v>
      </c>
      <c r="H69" s="40">
        <v>1358.6223</v>
      </c>
      <c r="I69" s="27">
        <f t="shared" si="10"/>
        <v>1358.6223</v>
      </c>
      <c r="J69" s="43"/>
      <c r="K69" s="44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40.5" customHeight="1">
      <c r="A70" s="21"/>
      <c r="B70" s="22" t="s">
        <v>15</v>
      </c>
      <c r="C70" s="23" t="s">
        <v>229</v>
      </c>
      <c r="D70" s="24"/>
      <c r="E70" s="25"/>
      <c r="F70" s="25"/>
      <c r="G70" s="25"/>
      <c r="H70" s="26">
        <v>906.09479999999996</v>
      </c>
      <c r="I70" s="27"/>
      <c r="J70" s="47"/>
      <c r="K70" s="48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1:29" ht="27.75" customHeight="1">
      <c r="A71" s="28"/>
      <c r="B71" s="28" t="s">
        <v>230</v>
      </c>
      <c r="C71" s="29" t="s">
        <v>231</v>
      </c>
      <c r="D71" s="30"/>
      <c r="E71" s="31"/>
      <c r="F71" s="31"/>
      <c r="G71" s="32"/>
      <c r="H71" s="33">
        <v>906.09479999999996</v>
      </c>
      <c r="I71" s="27"/>
      <c r="J71" s="47"/>
      <c r="K71" s="48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1:29" ht="60" customHeight="1">
      <c r="A72" s="36" t="s">
        <v>232</v>
      </c>
      <c r="B72" s="37" t="s">
        <v>233</v>
      </c>
      <c r="C72" s="38" t="s">
        <v>234</v>
      </c>
      <c r="D72" s="36"/>
      <c r="E72" s="36" t="s">
        <v>50</v>
      </c>
      <c r="F72" s="39">
        <v>22.23</v>
      </c>
      <c r="G72" s="40" t="s">
        <v>235</v>
      </c>
      <c r="H72" s="40">
        <v>164.94659999999999</v>
      </c>
      <c r="I72" s="27">
        <f t="shared" ref="I72:I73" si="11">H72</f>
        <v>164.94659999999999</v>
      </c>
      <c r="J72" s="43"/>
      <c r="K72" s="44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60" customHeight="1">
      <c r="A73" s="36" t="s">
        <v>236</v>
      </c>
      <c r="B73" s="37" t="s">
        <v>237</v>
      </c>
      <c r="C73" s="38" t="s">
        <v>238</v>
      </c>
      <c r="D73" s="36"/>
      <c r="E73" s="36" t="s">
        <v>50</v>
      </c>
      <c r="F73" s="39">
        <v>22.23</v>
      </c>
      <c r="G73" s="40" t="s">
        <v>239</v>
      </c>
      <c r="H73" s="40">
        <v>741.14819999999997</v>
      </c>
      <c r="I73" s="27">
        <f t="shared" si="11"/>
        <v>741.14819999999997</v>
      </c>
      <c r="J73" s="43"/>
      <c r="K73" s="44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40.5" customHeight="1">
      <c r="A74" s="21"/>
      <c r="B74" s="22" t="s">
        <v>16</v>
      </c>
      <c r="C74" s="23" t="s">
        <v>240</v>
      </c>
      <c r="D74" s="24"/>
      <c r="E74" s="25"/>
      <c r="F74" s="25"/>
      <c r="G74" s="25"/>
      <c r="H74" s="26">
        <v>3360.9045000000001</v>
      </c>
      <c r="I74" s="27"/>
      <c r="J74" s="47"/>
      <c r="K74" s="48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</row>
    <row r="75" spans="1:29" ht="27.75" customHeight="1">
      <c r="A75" s="28"/>
      <c r="B75" s="28" t="s">
        <v>241</v>
      </c>
      <c r="C75" s="29" t="s">
        <v>242</v>
      </c>
      <c r="D75" s="30"/>
      <c r="E75" s="31"/>
      <c r="F75" s="31"/>
      <c r="G75" s="32"/>
      <c r="H75" s="33">
        <v>459.69060000000002</v>
      </c>
      <c r="I75" s="27"/>
      <c r="J75" s="45"/>
      <c r="K75" s="46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</row>
    <row r="76" spans="1:29" ht="60" customHeight="1">
      <c r="A76" s="36" t="s">
        <v>243</v>
      </c>
      <c r="B76" s="37" t="s">
        <v>244</v>
      </c>
      <c r="C76" s="38" t="s">
        <v>245</v>
      </c>
      <c r="D76" s="36"/>
      <c r="E76" s="36" t="s">
        <v>50</v>
      </c>
      <c r="F76" s="39">
        <v>16.82</v>
      </c>
      <c r="G76" s="40" t="s">
        <v>246</v>
      </c>
      <c r="H76" s="40">
        <v>37.340400000000002</v>
      </c>
      <c r="I76" s="27">
        <f t="shared" ref="I76:I78" si="12">H76</f>
        <v>37.340400000000002</v>
      </c>
      <c r="J76" s="43"/>
      <c r="K76" s="44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60" customHeight="1">
      <c r="A77" s="36" t="s">
        <v>247</v>
      </c>
      <c r="B77" s="37" t="s">
        <v>248</v>
      </c>
      <c r="C77" s="38" t="s">
        <v>249</v>
      </c>
      <c r="D77" s="36"/>
      <c r="E77" s="36" t="s">
        <v>50</v>
      </c>
      <c r="F77" s="39">
        <v>16.82</v>
      </c>
      <c r="G77" s="40" t="s">
        <v>250</v>
      </c>
      <c r="H77" s="40">
        <v>228.5838</v>
      </c>
      <c r="I77" s="27">
        <f t="shared" si="12"/>
        <v>228.5838</v>
      </c>
      <c r="J77" s="43"/>
      <c r="K77" s="44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60" customHeight="1">
      <c r="A78" s="36" t="s">
        <v>251</v>
      </c>
      <c r="B78" s="37" t="s">
        <v>252</v>
      </c>
      <c r="C78" s="38" t="s">
        <v>253</v>
      </c>
      <c r="D78" s="36"/>
      <c r="E78" s="36" t="s">
        <v>50</v>
      </c>
      <c r="F78" s="39">
        <v>16.82</v>
      </c>
      <c r="G78" s="40" t="s">
        <v>254</v>
      </c>
      <c r="H78" s="40">
        <v>193.7664</v>
      </c>
      <c r="I78" s="27">
        <f t="shared" si="12"/>
        <v>193.7664</v>
      </c>
      <c r="J78" s="43"/>
      <c r="K78" s="44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27.75" customHeight="1">
      <c r="A79" s="28"/>
      <c r="B79" s="28" t="s">
        <v>255</v>
      </c>
      <c r="C79" s="29" t="s">
        <v>256</v>
      </c>
      <c r="D79" s="30"/>
      <c r="E79" s="31"/>
      <c r="F79" s="31"/>
      <c r="G79" s="32"/>
      <c r="H79" s="33">
        <v>892.31219999999996</v>
      </c>
      <c r="I79" s="27"/>
      <c r="J79" s="45"/>
      <c r="K79" s="46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</row>
    <row r="80" spans="1:29" ht="60" customHeight="1">
      <c r="A80" s="36" t="s">
        <v>257</v>
      </c>
      <c r="B80" s="37" t="s">
        <v>258</v>
      </c>
      <c r="C80" s="38" t="s">
        <v>259</v>
      </c>
      <c r="D80" s="36"/>
      <c r="E80" s="36" t="s">
        <v>50</v>
      </c>
      <c r="F80" s="39">
        <v>22.23</v>
      </c>
      <c r="G80" s="40" t="s">
        <v>260</v>
      </c>
      <c r="H80" s="40">
        <v>57.353400000000001</v>
      </c>
      <c r="I80" s="27">
        <f t="shared" ref="I80:I82" si="13">H80</f>
        <v>57.353400000000001</v>
      </c>
      <c r="J80" s="43"/>
      <c r="K80" s="44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60" customHeight="1">
      <c r="A81" s="36" t="s">
        <v>261</v>
      </c>
      <c r="B81" s="37" t="s">
        <v>262</v>
      </c>
      <c r="C81" s="38" t="s">
        <v>263</v>
      </c>
      <c r="D81" s="36"/>
      <c r="E81" s="36" t="s">
        <v>50</v>
      </c>
      <c r="F81" s="39">
        <v>22.23</v>
      </c>
      <c r="G81" s="40" t="s">
        <v>264</v>
      </c>
      <c r="H81" s="40">
        <v>541.30050000000006</v>
      </c>
      <c r="I81" s="27">
        <f t="shared" si="13"/>
        <v>541.30050000000006</v>
      </c>
      <c r="J81" s="43"/>
      <c r="K81" s="44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60" customHeight="1">
      <c r="A82" s="36" t="s">
        <v>265</v>
      </c>
      <c r="B82" s="37" t="s">
        <v>266</v>
      </c>
      <c r="C82" s="38" t="s">
        <v>267</v>
      </c>
      <c r="D82" s="36"/>
      <c r="E82" s="36" t="s">
        <v>50</v>
      </c>
      <c r="F82" s="39">
        <v>22.23</v>
      </c>
      <c r="G82" s="40" t="s">
        <v>268</v>
      </c>
      <c r="H82" s="40">
        <v>293.6583</v>
      </c>
      <c r="I82" s="27">
        <f t="shared" si="13"/>
        <v>293.6583</v>
      </c>
      <c r="J82" s="43"/>
      <c r="K82" s="44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27.75" customHeight="1">
      <c r="A83" s="28"/>
      <c r="B83" s="28" t="s">
        <v>269</v>
      </c>
      <c r="C83" s="29" t="s">
        <v>270</v>
      </c>
      <c r="D83" s="30"/>
      <c r="E83" s="31"/>
      <c r="F83" s="31"/>
      <c r="G83" s="32"/>
      <c r="H83" s="33">
        <v>2008.9016999999999</v>
      </c>
      <c r="I83" s="27"/>
      <c r="J83" s="45"/>
      <c r="K83" s="46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</row>
    <row r="84" spans="1:29" ht="60" customHeight="1">
      <c r="A84" s="36" t="s">
        <v>271</v>
      </c>
      <c r="B84" s="37" t="s">
        <v>272</v>
      </c>
      <c r="C84" s="38" t="s">
        <v>273</v>
      </c>
      <c r="D84" s="36"/>
      <c r="E84" s="36" t="s">
        <v>50</v>
      </c>
      <c r="F84" s="39">
        <v>50.01</v>
      </c>
      <c r="G84" s="40" t="s">
        <v>274</v>
      </c>
      <c r="H84" s="40">
        <v>128.5257</v>
      </c>
      <c r="I84" s="27">
        <f t="shared" ref="I84:I86" si="14">H84</f>
        <v>128.5257</v>
      </c>
      <c r="J84" s="43"/>
      <c r="K84" s="44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60" customHeight="1">
      <c r="A85" s="36" t="s">
        <v>275</v>
      </c>
      <c r="B85" s="37" t="s">
        <v>276</v>
      </c>
      <c r="C85" s="38" t="s">
        <v>277</v>
      </c>
      <c r="D85" s="36"/>
      <c r="E85" s="36" t="s">
        <v>50</v>
      </c>
      <c r="F85" s="39">
        <v>50.01</v>
      </c>
      <c r="G85" s="40" t="s">
        <v>278</v>
      </c>
      <c r="H85" s="40">
        <v>1221.7443000000001</v>
      </c>
      <c r="I85" s="27">
        <f t="shared" si="14"/>
        <v>1221.7443000000001</v>
      </c>
      <c r="J85" s="43"/>
      <c r="K85" s="44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60" customHeight="1">
      <c r="A86" s="36" t="s">
        <v>279</v>
      </c>
      <c r="B86" s="37" t="s">
        <v>280</v>
      </c>
      <c r="C86" s="38" t="s">
        <v>281</v>
      </c>
      <c r="D86" s="36"/>
      <c r="E86" s="36" t="s">
        <v>50</v>
      </c>
      <c r="F86" s="39">
        <v>50.01</v>
      </c>
      <c r="G86" s="40" t="s">
        <v>282</v>
      </c>
      <c r="H86" s="40">
        <v>658.63170000000002</v>
      </c>
      <c r="I86" s="27">
        <f t="shared" si="14"/>
        <v>658.63170000000002</v>
      </c>
      <c r="J86" s="43"/>
      <c r="K86" s="44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40.5" customHeight="1">
      <c r="A87" s="21"/>
      <c r="B87" s="22" t="s">
        <v>17</v>
      </c>
      <c r="C87" s="23" t="s">
        <v>283</v>
      </c>
      <c r="D87" s="24"/>
      <c r="E87" s="25"/>
      <c r="F87" s="25"/>
      <c r="G87" s="25"/>
      <c r="H87" s="26">
        <v>6620.7067999999999</v>
      </c>
      <c r="I87" s="27"/>
      <c r="J87" s="47"/>
      <c r="K87" s="48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ht="27.75" customHeight="1">
      <c r="A88" s="28"/>
      <c r="B88" s="28" t="s">
        <v>284</v>
      </c>
      <c r="C88" s="29" t="s">
        <v>285</v>
      </c>
      <c r="D88" s="30"/>
      <c r="E88" s="31"/>
      <c r="F88" s="31"/>
      <c r="G88" s="32"/>
      <c r="H88" s="33">
        <v>1882.2059999999999</v>
      </c>
      <c r="I88" s="27"/>
      <c r="J88" s="45"/>
      <c r="K88" s="46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</row>
    <row r="89" spans="1:29" ht="60" customHeight="1">
      <c r="A89" s="36" t="s">
        <v>286</v>
      </c>
      <c r="B89" s="37" t="s">
        <v>287</v>
      </c>
      <c r="C89" s="38" t="s">
        <v>288</v>
      </c>
      <c r="D89" s="36"/>
      <c r="E89" s="36" t="s">
        <v>83</v>
      </c>
      <c r="F89" s="39">
        <v>12</v>
      </c>
      <c r="G89" s="40" t="s">
        <v>289</v>
      </c>
      <c r="H89" s="40">
        <v>531.24</v>
      </c>
      <c r="I89" s="27">
        <f t="shared" ref="I89:I93" si="15">H89</f>
        <v>531.24</v>
      </c>
      <c r="J89" s="43"/>
      <c r="K89" s="44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60" customHeight="1">
      <c r="A90" s="36" t="s">
        <v>290</v>
      </c>
      <c r="B90" s="37" t="s">
        <v>291</v>
      </c>
      <c r="C90" s="38" t="s">
        <v>292</v>
      </c>
      <c r="D90" s="36"/>
      <c r="E90" s="36" t="s">
        <v>55</v>
      </c>
      <c r="F90" s="39">
        <v>2</v>
      </c>
      <c r="G90" s="40" t="s">
        <v>293</v>
      </c>
      <c r="H90" s="40">
        <v>85.38</v>
      </c>
      <c r="I90" s="27">
        <f t="shared" si="15"/>
        <v>85.38</v>
      </c>
      <c r="J90" s="43"/>
      <c r="K90" s="44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60" customHeight="1">
      <c r="A91" s="36" t="s">
        <v>294</v>
      </c>
      <c r="B91" s="37" t="s">
        <v>295</v>
      </c>
      <c r="C91" s="38" t="s">
        <v>296</v>
      </c>
      <c r="D91" s="36"/>
      <c r="E91" s="36" t="s">
        <v>55</v>
      </c>
      <c r="F91" s="39">
        <v>2</v>
      </c>
      <c r="G91" s="40" t="s">
        <v>282</v>
      </c>
      <c r="H91" s="40">
        <v>26.34</v>
      </c>
      <c r="I91" s="27">
        <f t="shared" si="15"/>
        <v>26.34</v>
      </c>
      <c r="J91" s="43"/>
      <c r="K91" s="44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60" customHeight="1">
      <c r="A92" s="36" t="s">
        <v>297</v>
      </c>
      <c r="B92" s="37" t="s">
        <v>298</v>
      </c>
      <c r="C92" s="38" t="s">
        <v>299</v>
      </c>
      <c r="D92" s="36"/>
      <c r="E92" s="36" t="s">
        <v>55</v>
      </c>
      <c r="F92" s="39">
        <v>3</v>
      </c>
      <c r="G92" s="40" t="s">
        <v>300</v>
      </c>
      <c r="H92" s="40">
        <v>658.53</v>
      </c>
      <c r="I92" s="27">
        <f t="shared" si="15"/>
        <v>658.53</v>
      </c>
      <c r="J92" s="43"/>
      <c r="K92" s="44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60" customHeight="1">
      <c r="A93" s="36" t="s">
        <v>301</v>
      </c>
      <c r="B93" s="37" t="s">
        <v>302</v>
      </c>
      <c r="C93" s="38" t="s">
        <v>303</v>
      </c>
      <c r="D93" s="36"/>
      <c r="E93" s="36" t="s">
        <v>83</v>
      </c>
      <c r="F93" s="39">
        <v>10.8</v>
      </c>
      <c r="G93" s="40" t="s">
        <v>304</v>
      </c>
      <c r="H93" s="40">
        <v>580.71600000000001</v>
      </c>
      <c r="I93" s="27">
        <f t="shared" si="15"/>
        <v>580.71600000000001</v>
      </c>
      <c r="J93" s="43"/>
      <c r="K93" s="44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27.75" customHeight="1">
      <c r="A94" s="28"/>
      <c r="B94" s="28" t="s">
        <v>305</v>
      </c>
      <c r="C94" s="29" t="s">
        <v>306</v>
      </c>
      <c r="D94" s="30"/>
      <c r="E94" s="31"/>
      <c r="F94" s="31"/>
      <c r="G94" s="32"/>
      <c r="H94" s="33">
        <v>1382.9815000000001</v>
      </c>
      <c r="I94" s="27"/>
      <c r="J94" s="45"/>
      <c r="K94" s="46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</row>
    <row r="95" spans="1:29" ht="60" customHeight="1">
      <c r="A95" s="36" t="s">
        <v>307</v>
      </c>
      <c r="B95" s="37" t="s">
        <v>308</v>
      </c>
      <c r="C95" s="38" t="s">
        <v>309</v>
      </c>
      <c r="D95" s="36"/>
      <c r="E95" s="36" t="s">
        <v>83</v>
      </c>
      <c r="F95" s="39">
        <v>3</v>
      </c>
      <c r="G95" s="40" t="s">
        <v>310</v>
      </c>
      <c r="H95" s="40">
        <v>102.27</v>
      </c>
      <c r="I95" s="27">
        <f t="shared" ref="I95:I103" si="16">H95</f>
        <v>102.27</v>
      </c>
      <c r="J95" s="43"/>
      <c r="K95" s="44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60" customHeight="1">
      <c r="A96" s="36" t="s">
        <v>311</v>
      </c>
      <c r="B96" s="37" t="s">
        <v>312</v>
      </c>
      <c r="C96" s="38" t="s">
        <v>313</v>
      </c>
      <c r="D96" s="36"/>
      <c r="E96" s="36" t="s">
        <v>83</v>
      </c>
      <c r="F96" s="39">
        <v>3</v>
      </c>
      <c r="G96" s="40" t="s">
        <v>314</v>
      </c>
      <c r="H96" s="40">
        <v>62.91</v>
      </c>
      <c r="I96" s="27">
        <f t="shared" si="16"/>
        <v>62.91</v>
      </c>
      <c r="J96" s="43"/>
      <c r="K96" s="44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60" customHeight="1">
      <c r="A97" s="36" t="s">
        <v>315</v>
      </c>
      <c r="B97" s="37" t="s">
        <v>316</v>
      </c>
      <c r="C97" s="38" t="s">
        <v>317</v>
      </c>
      <c r="D97" s="36"/>
      <c r="E97" s="36" t="s">
        <v>83</v>
      </c>
      <c r="F97" s="39">
        <v>3</v>
      </c>
      <c r="G97" s="40" t="s">
        <v>318</v>
      </c>
      <c r="H97" s="40">
        <v>64.08</v>
      </c>
      <c r="I97" s="27">
        <f t="shared" si="16"/>
        <v>64.08</v>
      </c>
      <c r="J97" s="43"/>
      <c r="K97" s="44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60" customHeight="1">
      <c r="A98" s="36" t="s">
        <v>319</v>
      </c>
      <c r="B98" s="37" t="s">
        <v>320</v>
      </c>
      <c r="C98" s="38" t="s">
        <v>321</v>
      </c>
      <c r="D98" s="36"/>
      <c r="E98" s="36" t="s">
        <v>55</v>
      </c>
      <c r="F98" s="39">
        <v>1</v>
      </c>
      <c r="G98" s="40" t="s">
        <v>322</v>
      </c>
      <c r="H98" s="40">
        <v>93.6</v>
      </c>
      <c r="I98" s="27">
        <f t="shared" si="16"/>
        <v>93.6</v>
      </c>
      <c r="J98" s="43"/>
      <c r="K98" s="44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60" customHeight="1">
      <c r="A99" s="36" t="s">
        <v>323</v>
      </c>
      <c r="B99" s="37" t="s">
        <v>324</v>
      </c>
      <c r="C99" s="38" t="s">
        <v>325</v>
      </c>
      <c r="D99" s="36"/>
      <c r="E99" s="36" t="s">
        <v>55</v>
      </c>
      <c r="F99" s="39">
        <v>1</v>
      </c>
      <c r="G99" s="40" t="s">
        <v>326</v>
      </c>
      <c r="H99" s="40">
        <v>227.82</v>
      </c>
      <c r="I99" s="27">
        <f t="shared" si="16"/>
        <v>227.82</v>
      </c>
      <c r="J99" s="43"/>
      <c r="K99" s="44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60" customHeight="1">
      <c r="A100" s="36" t="s">
        <v>327</v>
      </c>
      <c r="B100" s="37" t="s">
        <v>328</v>
      </c>
      <c r="C100" s="38" t="s">
        <v>329</v>
      </c>
      <c r="D100" s="36"/>
      <c r="E100" s="36" t="s">
        <v>83</v>
      </c>
      <c r="F100" s="39">
        <v>6</v>
      </c>
      <c r="G100" s="40" t="s">
        <v>330</v>
      </c>
      <c r="H100" s="40">
        <v>46.32</v>
      </c>
      <c r="I100" s="27">
        <f t="shared" si="16"/>
        <v>46.32</v>
      </c>
      <c r="J100" s="43"/>
      <c r="K100" s="44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60" customHeight="1">
      <c r="A101" s="36" t="s">
        <v>331</v>
      </c>
      <c r="B101" s="37" t="s">
        <v>332</v>
      </c>
      <c r="C101" s="38" t="s">
        <v>333</v>
      </c>
      <c r="D101" s="36"/>
      <c r="E101" s="36" t="s">
        <v>55</v>
      </c>
      <c r="F101" s="39">
        <v>1</v>
      </c>
      <c r="G101" s="40">
        <v>586.36199999999997</v>
      </c>
      <c r="H101" s="40">
        <v>586.36199999999997</v>
      </c>
      <c r="I101" s="27">
        <f t="shared" si="16"/>
        <v>586.36199999999997</v>
      </c>
      <c r="J101" s="43"/>
      <c r="K101" s="44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60" customHeight="1">
      <c r="A102" s="36" t="s">
        <v>334</v>
      </c>
      <c r="B102" s="37" t="s">
        <v>335</v>
      </c>
      <c r="C102" s="38" t="s">
        <v>336</v>
      </c>
      <c r="D102" s="36"/>
      <c r="E102" s="36" t="s">
        <v>55</v>
      </c>
      <c r="F102" s="39">
        <v>1</v>
      </c>
      <c r="G102" s="40">
        <v>180.01949999999999</v>
      </c>
      <c r="H102" s="40">
        <v>180.01949999999999</v>
      </c>
      <c r="I102" s="27">
        <f t="shared" si="16"/>
        <v>180.01949999999999</v>
      </c>
      <c r="J102" s="43"/>
      <c r="K102" s="44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60" customHeight="1">
      <c r="A103" s="36" t="s">
        <v>337</v>
      </c>
      <c r="B103" s="37" t="s">
        <v>338</v>
      </c>
      <c r="C103" s="38" t="s">
        <v>339</v>
      </c>
      <c r="D103" s="36"/>
      <c r="E103" s="36" t="s">
        <v>55</v>
      </c>
      <c r="F103" s="39">
        <v>1</v>
      </c>
      <c r="G103" s="40" t="s">
        <v>340</v>
      </c>
      <c r="H103" s="40">
        <v>19.600000000000001</v>
      </c>
      <c r="I103" s="27">
        <f t="shared" si="16"/>
        <v>19.600000000000001</v>
      </c>
      <c r="J103" s="43"/>
      <c r="K103" s="44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27.75" customHeight="1">
      <c r="A104" s="28"/>
      <c r="B104" s="28" t="s">
        <v>341</v>
      </c>
      <c r="C104" s="29" t="s">
        <v>342</v>
      </c>
      <c r="D104" s="30"/>
      <c r="E104" s="31"/>
      <c r="F104" s="31"/>
      <c r="G104" s="32"/>
      <c r="H104" s="33">
        <v>780.01750000000004</v>
      </c>
      <c r="I104" s="27"/>
      <c r="J104" s="45"/>
      <c r="K104" s="46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</row>
    <row r="105" spans="1:29" ht="60" customHeight="1">
      <c r="A105" s="36" t="s">
        <v>343</v>
      </c>
      <c r="B105" s="37" t="s">
        <v>344</v>
      </c>
      <c r="C105" s="38" t="s">
        <v>345</v>
      </c>
      <c r="D105" s="36"/>
      <c r="E105" s="36" t="s">
        <v>55</v>
      </c>
      <c r="F105" s="39">
        <v>1</v>
      </c>
      <c r="G105" s="40" t="s">
        <v>346</v>
      </c>
      <c r="H105" s="40">
        <v>199.93</v>
      </c>
      <c r="I105" s="27">
        <f t="shared" ref="I105:I110" si="17">H105</f>
        <v>199.93</v>
      </c>
      <c r="J105" s="43"/>
      <c r="K105" s="44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60" customHeight="1">
      <c r="A106" s="36" t="s">
        <v>347</v>
      </c>
      <c r="B106" s="37" t="s">
        <v>348</v>
      </c>
      <c r="C106" s="38" t="s">
        <v>349</v>
      </c>
      <c r="D106" s="36"/>
      <c r="E106" s="36" t="s">
        <v>55</v>
      </c>
      <c r="F106" s="39">
        <v>1</v>
      </c>
      <c r="G106" s="40">
        <v>360.61</v>
      </c>
      <c r="H106" s="40">
        <v>360.61</v>
      </c>
      <c r="I106" s="27">
        <f t="shared" si="17"/>
        <v>360.61</v>
      </c>
      <c r="J106" s="43"/>
      <c r="K106" s="44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60" customHeight="1">
      <c r="A107" s="36" t="s">
        <v>350</v>
      </c>
      <c r="B107" s="37" t="s">
        <v>351</v>
      </c>
      <c r="C107" s="38" t="s">
        <v>352</v>
      </c>
      <c r="D107" s="36"/>
      <c r="E107" s="36" t="s">
        <v>55</v>
      </c>
      <c r="F107" s="39">
        <v>1</v>
      </c>
      <c r="G107" s="40" t="s">
        <v>353</v>
      </c>
      <c r="H107" s="40">
        <v>31.98</v>
      </c>
      <c r="I107" s="27">
        <f t="shared" si="17"/>
        <v>31.98</v>
      </c>
      <c r="J107" s="43"/>
      <c r="K107" s="44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60" customHeight="1">
      <c r="A108" s="36" t="s">
        <v>354</v>
      </c>
      <c r="B108" s="37" t="s">
        <v>355</v>
      </c>
      <c r="C108" s="38" t="s">
        <v>356</v>
      </c>
      <c r="D108" s="36"/>
      <c r="E108" s="36" t="s">
        <v>55</v>
      </c>
      <c r="F108" s="39">
        <v>1</v>
      </c>
      <c r="G108" s="40" t="s">
        <v>357</v>
      </c>
      <c r="H108" s="40">
        <v>40.65</v>
      </c>
      <c r="I108" s="27">
        <f t="shared" si="17"/>
        <v>40.65</v>
      </c>
      <c r="J108" s="43"/>
      <c r="K108" s="44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60" customHeight="1">
      <c r="A109" s="36" t="s">
        <v>358</v>
      </c>
      <c r="B109" s="37" t="s">
        <v>359</v>
      </c>
      <c r="C109" s="38" t="s">
        <v>360</v>
      </c>
      <c r="D109" s="36"/>
      <c r="E109" s="36" t="s">
        <v>55</v>
      </c>
      <c r="F109" s="39">
        <v>1</v>
      </c>
      <c r="G109" s="40" t="s">
        <v>361</v>
      </c>
      <c r="H109" s="40">
        <v>37.06</v>
      </c>
      <c r="I109" s="27">
        <f t="shared" si="17"/>
        <v>37.06</v>
      </c>
      <c r="J109" s="43"/>
      <c r="K109" s="44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60" customHeight="1">
      <c r="A110" s="36" t="s">
        <v>362</v>
      </c>
      <c r="B110" s="37" t="s">
        <v>363</v>
      </c>
      <c r="C110" s="38" t="s">
        <v>364</v>
      </c>
      <c r="D110" s="36"/>
      <c r="E110" s="36" t="s">
        <v>50</v>
      </c>
      <c r="F110" s="39">
        <v>0.25</v>
      </c>
      <c r="G110" s="40" t="s">
        <v>365</v>
      </c>
      <c r="H110" s="40">
        <v>109.78749999999999</v>
      </c>
      <c r="I110" s="27">
        <f t="shared" si="17"/>
        <v>109.78749999999999</v>
      </c>
      <c r="J110" s="43"/>
      <c r="K110" s="44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27.75" customHeight="1">
      <c r="A111" s="28"/>
      <c r="B111" s="28" t="s">
        <v>366</v>
      </c>
      <c r="C111" s="29" t="s">
        <v>367</v>
      </c>
      <c r="D111" s="30"/>
      <c r="E111" s="31"/>
      <c r="F111" s="31"/>
      <c r="G111" s="32"/>
      <c r="H111" s="33">
        <v>432.04</v>
      </c>
      <c r="I111" s="27"/>
      <c r="J111" s="45"/>
      <c r="K111" s="46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</row>
    <row r="112" spans="1:29" ht="60" customHeight="1">
      <c r="A112" s="36" t="s">
        <v>286</v>
      </c>
      <c r="B112" s="37" t="s">
        <v>368</v>
      </c>
      <c r="C112" s="38" t="s">
        <v>288</v>
      </c>
      <c r="D112" s="36"/>
      <c r="E112" s="36" t="s">
        <v>83</v>
      </c>
      <c r="F112" s="39">
        <v>3</v>
      </c>
      <c r="G112" s="40" t="s">
        <v>289</v>
      </c>
      <c r="H112" s="40">
        <v>132.81</v>
      </c>
      <c r="I112" s="27">
        <f t="shared" ref="I112:I115" si="18">H112</f>
        <v>132.81</v>
      </c>
      <c r="J112" s="43"/>
      <c r="K112" s="44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60" customHeight="1">
      <c r="A113" s="36" t="s">
        <v>369</v>
      </c>
      <c r="B113" s="37" t="s">
        <v>370</v>
      </c>
      <c r="C113" s="38" t="s">
        <v>371</v>
      </c>
      <c r="D113" s="36"/>
      <c r="E113" s="36" t="s">
        <v>83</v>
      </c>
      <c r="F113" s="39">
        <v>3</v>
      </c>
      <c r="G113" s="40" t="s">
        <v>372</v>
      </c>
      <c r="H113" s="40">
        <v>137.76</v>
      </c>
      <c r="I113" s="27">
        <f t="shared" si="18"/>
        <v>137.76</v>
      </c>
      <c r="J113" s="43"/>
      <c r="K113" s="44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60" customHeight="1">
      <c r="A114" s="36" t="s">
        <v>373</v>
      </c>
      <c r="B114" s="37" t="s">
        <v>374</v>
      </c>
      <c r="C114" s="38" t="s">
        <v>375</v>
      </c>
      <c r="D114" s="36"/>
      <c r="E114" s="36" t="s">
        <v>83</v>
      </c>
      <c r="F114" s="39">
        <v>3</v>
      </c>
      <c r="G114" s="40" t="s">
        <v>376</v>
      </c>
      <c r="H114" s="40">
        <v>151.65</v>
      </c>
      <c r="I114" s="27">
        <f t="shared" si="18"/>
        <v>151.65</v>
      </c>
      <c r="J114" s="43"/>
      <c r="K114" s="44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60" customHeight="1">
      <c r="A115" s="36" t="s">
        <v>377</v>
      </c>
      <c r="B115" s="37" t="s">
        <v>378</v>
      </c>
      <c r="C115" s="38" t="s">
        <v>379</v>
      </c>
      <c r="D115" s="36"/>
      <c r="E115" s="36" t="s">
        <v>55</v>
      </c>
      <c r="F115" s="39">
        <v>1</v>
      </c>
      <c r="G115" s="40" t="s">
        <v>380</v>
      </c>
      <c r="H115" s="40">
        <v>9.82</v>
      </c>
      <c r="I115" s="27">
        <f t="shared" si="18"/>
        <v>9.82</v>
      </c>
      <c r="J115" s="43"/>
      <c r="K115" s="44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27.75" customHeight="1">
      <c r="A116" s="28"/>
      <c r="B116" s="28" t="s">
        <v>381</v>
      </c>
      <c r="C116" s="29" t="s">
        <v>382</v>
      </c>
      <c r="D116" s="30"/>
      <c r="E116" s="31"/>
      <c r="F116" s="31"/>
      <c r="G116" s="32"/>
      <c r="H116" s="33">
        <v>1229.4218000000001</v>
      </c>
      <c r="I116" s="27"/>
      <c r="J116" s="45"/>
      <c r="K116" s="46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</row>
    <row r="117" spans="1:29" ht="60" customHeight="1">
      <c r="A117" s="36" t="s">
        <v>383</v>
      </c>
      <c r="B117" s="37" t="s">
        <v>384</v>
      </c>
      <c r="C117" s="38" t="s">
        <v>385</v>
      </c>
      <c r="D117" s="36"/>
      <c r="E117" s="36" t="s">
        <v>83</v>
      </c>
      <c r="F117" s="39">
        <v>15</v>
      </c>
      <c r="G117" s="40" t="s">
        <v>386</v>
      </c>
      <c r="H117" s="40">
        <v>261.60000000000002</v>
      </c>
      <c r="I117" s="27">
        <f t="shared" ref="I117:I124" si="19">H117</f>
        <v>261.60000000000002</v>
      </c>
      <c r="J117" s="43"/>
      <c r="K117" s="44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60" customHeight="1">
      <c r="A118" s="36" t="s">
        <v>387</v>
      </c>
      <c r="B118" s="37" t="s">
        <v>388</v>
      </c>
      <c r="C118" s="38" t="s">
        <v>389</v>
      </c>
      <c r="D118" s="36"/>
      <c r="E118" s="36" t="s">
        <v>55</v>
      </c>
      <c r="F118" s="39">
        <v>2</v>
      </c>
      <c r="G118" s="40" t="s">
        <v>390</v>
      </c>
      <c r="H118" s="40">
        <v>279.16000000000003</v>
      </c>
      <c r="I118" s="27">
        <f t="shared" si="19"/>
        <v>279.16000000000003</v>
      </c>
      <c r="J118" s="43"/>
      <c r="K118" s="44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60" customHeight="1">
      <c r="A119" s="36" t="s">
        <v>391</v>
      </c>
      <c r="B119" s="37" t="s">
        <v>392</v>
      </c>
      <c r="C119" s="38" t="s">
        <v>393</v>
      </c>
      <c r="D119" s="36"/>
      <c r="E119" s="36" t="s">
        <v>55</v>
      </c>
      <c r="F119" s="39">
        <v>2</v>
      </c>
      <c r="G119" s="40" t="s">
        <v>394</v>
      </c>
      <c r="H119" s="40">
        <v>232.84</v>
      </c>
      <c r="I119" s="27">
        <f t="shared" si="19"/>
        <v>232.84</v>
      </c>
      <c r="J119" s="43"/>
      <c r="K119" s="44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60" customHeight="1">
      <c r="A120" s="36" t="s">
        <v>395</v>
      </c>
      <c r="B120" s="37" t="s">
        <v>396</v>
      </c>
      <c r="C120" s="38" t="s">
        <v>397</v>
      </c>
      <c r="D120" s="36"/>
      <c r="E120" s="36" t="s">
        <v>83</v>
      </c>
      <c r="F120" s="39">
        <v>20</v>
      </c>
      <c r="G120" s="40">
        <v>6.57409</v>
      </c>
      <c r="H120" s="40">
        <v>131.48179999999999</v>
      </c>
      <c r="I120" s="27">
        <f t="shared" si="19"/>
        <v>131.48179999999999</v>
      </c>
      <c r="J120" s="43"/>
      <c r="K120" s="44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60" customHeight="1">
      <c r="A121" s="36" t="s">
        <v>398</v>
      </c>
      <c r="B121" s="37" t="s">
        <v>399</v>
      </c>
      <c r="C121" s="38" t="s">
        <v>400</v>
      </c>
      <c r="D121" s="36"/>
      <c r="E121" s="36" t="s">
        <v>55</v>
      </c>
      <c r="F121" s="39">
        <v>2</v>
      </c>
      <c r="G121" s="40" t="s">
        <v>401</v>
      </c>
      <c r="H121" s="40">
        <v>25.56</v>
      </c>
      <c r="I121" s="27">
        <f t="shared" si="19"/>
        <v>25.56</v>
      </c>
      <c r="J121" s="43"/>
      <c r="K121" s="44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60" customHeight="1">
      <c r="A122" s="36" t="s">
        <v>402</v>
      </c>
      <c r="B122" s="37" t="s">
        <v>403</v>
      </c>
      <c r="C122" s="38" t="s">
        <v>404</v>
      </c>
      <c r="D122" s="36"/>
      <c r="E122" s="36" t="s">
        <v>55</v>
      </c>
      <c r="F122" s="39">
        <v>1</v>
      </c>
      <c r="G122" s="40" t="s">
        <v>405</v>
      </c>
      <c r="H122" s="40">
        <v>69.040000000000006</v>
      </c>
      <c r="I122" s="27">
        <f t="shared" si="19"/>
        <v>69.040000000000006</v>
      </c>
      <c r="J122" s="43"/>
      <c r="K122" s="44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60" customHeight="1">
      <c r="A123" s="36" t="s">
        <v>406</v>
      </c>
      <c r="B123" s="37" t="s">
        <v>407</v>
      </c>
      <c r="C123" s="38" t="s">
        <v>408</v>
      </c>
      <c r="D123" s="36"/>
      <c r="E123" s="36" t="s">
        <v>55</v>
      </c>
      <c r="F123" s="39">
        <v>2</v>
      </c>
      <c r="G123" s="40" t="s">
        <v>409</v>
      </c>
      <c r="H123" s="40">
        <v>62.44</v>
      </c>
      <c r="I123" s="27">
        <f t="shared" si="19"/>
        <v>62.44</v>
      </c>
      <c r="J123" s="43"/>
      <c r="K123" s="44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60" customHeight="1">
      <c r="A124" s="36" t="s">
        <v>410</v>
      </c>
      <c r="B124" s="37" t="s">
        <v>411</v>
      </c>
      <c r="C124" s="38" t="s">
        <v>412</v>
      </c>
      <c r="D124" s="36"/>
      <c r="E124" s="36" t="s">
        <v>55</v>
      </c>
      <c r="F124" s="39">
        <v>1</v>
      </c>
      <c r="G124" s="40" t="s">
        <v>413</v>
      </c>
      <c r="H124" s="40">
        <v>167.3</v>
      </c>
      <c r="I124" s="27">
        <f t="shared" si="19"/>
        <v>167.3</v>
      </c>
      <c r="J124" s="43"/>
      <c r="K124" s="44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27.75" customHeight="1">
      <c r="A125" s="28"/>
      <c r="B125" s="28" t="s">
        <v>414</v>
      </c>
      <c r="C125" s="29" t="s">
        <v>415</v>
      </c>
      <c r="D125" s="30"/>
      <c r="E125" s="31"/>
      <c r="F125" s="31"/>
      <c r="G125" s="32"/>
      <c r="H125" s="33">
        <v>67.87</v>
      </c>
      <c r="I125" s="27"/>
      <c r="J125" s="45"/>
      <c r="K125" s="46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</row>
    <row r="126" spans="1:29" ht="60" customHeight="1">
      <c r="A126" s="36" t="s">
        <v>416</v>
      </c>
      <c r="B126" s="37" t="s">
        <v>417</v>
      </c>
      <c r="C126" s="38" t="s">
        <v>418</v>
      </c>
      <c r="D126" s="36"/>
      <c r="E126" s="36" t="s">
        <v>55</v>
      </c>
      <c r="F126" s="39">
        <v>1</v>
      </c>
      <c r="G126" s="40" t="s">
        <v>419</v>
      </c>
      <c r="H126" s="40">
        <v>67.87</v>
      </c>
      <c r="I126" s="27">
        <f>H126</f>
        <v>67.87</v>
      </c>
      <c r="J126" s="43"/>
      <c r="K126" s="44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27.75" customHeight="1">
      <c r="A127" s="28"/>
      <c r="B127" s="28" t="s">
        <v>420</v>
      </c>
      <c r="C127" s="29" t="s">
        <v>421</v>
      </c>
      <c r="D127" s="30"/>
      <c r="E127" s="31"/>
      <c r="F127" s="31"/>
      <c r="G127" s="32"/>
      <c r="H127" s="33">
        <v>332.6</v>
      </c>
      <c r="I127" s="27"/>
      <c r="J127" s="45"/>
      <c r="K127" s="46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</row>
    <row r="128" spans="1:29" ht="60" customHeight="1">
      <c r="A128" s="36" t="s">
        <v>383</v>
      </c>
      <c r="B128" s="37" t="s">
        <v>422</v>
      </c>
      <c r="C128" s="38" t="s">
        <v>385</v>
      </c>
      <c r="D128" s="36"/>
      <c r="E128" s="36" t="s">
        <v>83</v>
      </c>
      <c r="F128" s="39">
        <v>12</v>
      </c>
      <c r="G128" s="40" t="s">
        <v>386</v>
      </c>
      <c r="H128" s="40">
        <v>209.28</v>
      </c>
      <c r="I128" s="27">
        <f t="shared" ref="I128:I130" si="20">H128</f>
        <v>209.28</v>
      </c>
      <c r="J128" s="43"/>
      <c r="K128" s="44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60" customHeight="1">
      <c r="A129" s="36" t="s">
        <v>423</v>
      </c>
      <c r="B129" s="37" t="s">
        <v>424</v>
      </c>
      <c r="C129" s="38" t="s">
        <v>425</v>
      </c>
      <c r="D129" s="36"/>
      <c r="E129" s="36" t="s">
        <v>83</v>
      </c>
      <c r="F129" s="39">
        <v>20</v>
      </c>
      <c r="G129" s="40" t="s">
        <v>426</v>
      </c>
      <c r="H129" s="40">
        <v>36.799999999999997</v>
      </c>
      <c r="I129" s="27">
        <f t="shared" si="20"/>
        <v>36.799999999999997</v>
      </c>
      <c r="J129" s="43"/>
      <c r="K129" s="44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60" customHeight="1">
      <c r="A130" s="36" t="s">
        <v>427</v>
      </c>
      <c r="B130" s="37" t="s">
        <v>428</v>
      </c>
      <c r="C130" s="38" t="s">
        <v>429</v>
      </c>
      <c r="D130" s="36"/>
      <c r="E130" s="36" t="s">
        <v>55</v>
      </c>
      <c r="F130" s="39">
        <v>2</v>
      </c>
      <c r="G130" s="40" t="s">
        <v>430</v>
      </c>
      <c r="H130" s="40">
        <v>86.52</v>
      </c>
      <c r="I130" s="27">
        <f t="shared" si="20"/>
        <v>86.52</v>
      </c>
      <c r="J130" s="43"/>
      <c r="K130" s="44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27.75" customHeight="1">
      <c r="A131" s="28"/>
      <c r="B131" s="28" t="s">
        <v>431</v>
      </c>
      <c r="C131" s="29" t="s">
        <v>432</v>
      </c>
      <c r="D131" s="30"/>
      <c r="E131" s="31"/>
      <c r="F131" s="31"/>
      <c r="G131" s="32"/>
      <c r="H131" s="33">
        <v>513.57000000000005</v>
      </c>
      <c r="I131" s="27"/>
      <c r="J131" s="45"/>
      <c r="K131" s="46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</row>
    <row r="132" spans="1:29" ht="60" customHeight="1">
      <c r="A132" s="36" t="s">
        <v>350</v>
      </c>
      <c r="B132" s="37" t="s">
        <v>433</v>
      </c>
      <c r="C132" s="38" t="s">
        <v>352</v>
      </c>
      <c r="D132" s="36"/>
      <c r="E132" s="36" t="s">
        <v>55</v>
      </c>
      <c r="F132" s="39">
        <v>1</v>
      </c>
      <c r="G132" s="40" t="s">
        <v>353</v>
      </c>
      <c r="H132" s="40">
        <v>31.98</v>
      </c>
      <c r="I132" s="27">
        <f t="shared" ref="I132:I135" si="21">H132</f>
        <v>31.98</v>
      </c>
      <c r="J132" s="43"/>
      <c r="K132" s="44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60" customHeight="1">
      <c r="A133" s="36" t="s">
        <v>354</v>
      </c>
      <c r="B133" s="37" t="s">
        <v>434</v>
      </c>
      <c r="C133" s="38" t="s">
        <v>356</v>
      </c>
      <c r="D133" s="36"/>
      <c r="E133" s="36" t="s">
        <v>55</v>
      </c>
      <c r="F133" s="39">
        <v>1</v>
      </c>
      <c r="G133" s="40" t="s">
        <v>357</v>
      </c>
      <c r="H133" s="40">
        <v>40.65</v>
      </c>
      <c r="I133" s="27">
        <f t="shared" si="21"/>
        <v>40.65</v>
      </c>
      <c r="J133" s="43"/>
      <c r="K133" s="44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60" customHeight="1">
      <c r="A134" s="36" t="s">
        <v>358</v>
      </c>
      <c r="B134" s="37" t="s">
        <v>435</v>
      </c>
      <c r="C134" s="38" t="s">
        <v>360</v>
      </c>
      <c r="D134" s="36"/>
      <c r="E134" s="36" t="s">
        <v>55</v>
      </c>
      <c r="F134" s="39">
        <v>1</v>
      </c>
      <c r="G134" s="40" t="s">
        <v>361</v>
      </c>
      <c r="H134" s="40">
        <v>37.06</v>
      </c>
      <c r="I134" s="27">
        <f t="shared" si="21"/>
        <v>37.06</v>
      </c>
      <c r="J134" s="43"/>
      <c r="K134" s="44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60" customHeight="1">
      <c r="A135" s="36" t="s">
        <v>436</v>
      </c>
      <c r="B135" s="37" t="s">
        <v>437</v>
      </c>
      <c r="C135" s="38" t="s">
        <v>438</v>
      </c>
      <c r="D135" s="36"/>
      <c r="E135" s="36" t="s">
        <v>50</v>
      </c>
      <c r="F135" s="39">
        <v>1</v>
      </c>
      <c r="G135" s="40" t="s">
        <v>439</v>
      </c>
      <c r="H135" s="40">
        <v>403.88</v>
      </c>
      <c r="I135" s="27">
        <f t="shared" si="21"/>
        <v>403.88</v>
      </c>
      <c r="J135" s="43"/>
      <c r="K135" s="44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40.5" customHeight="1">
      <c r="A136" s="14"/>
      <c r="B136" s="15" t="s">
        <v>440</v>
      </c>
      <c r="C136" s="16" t="s">
        <v>441</v>
      </c>
      <c r="D136" s="14"/>
      <c r="E136" s="17"/>
      <c r="F136" s="17"/>
      <c r="G136" s="17"/>
      <c r="H136" s="18">
        <v>13536.7037052</v>
      </c>
      <c r="I136" s="27"/>
      <c r="J136" s="47"/>
      <c r="K136" s="48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</row>
    <row r="137" spans="1:29" ht="40.5" customHeight="1">
      <c r="A137" s="49"/>
      <c r="B137" s="50" t="s">
        <v>18</v>
      </c>
      <c r="C137" s="51" t="s">
        <v>442</v>
      </c>
      <c r="D137" s="52"/>
      <c r="E137" s="53"/>
      <c r="F137" s="53"/>
      <c r="G137" s="53"/>
      <c r="H137" s="54">
        <v>5935.2143500000002</v>
      </c>
      <c r="I137" s="27"/>
      <c r="J137" s="47"/>
      <c r="K137" s="48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</row>
    <row r="138" spans="1:29" ht="27.75" customHeight="1">
      <c r="A138" s="28"/>
      <c r="B138" s="28" t="s">
        <v>443</v>
      </c>
      <c r="C138" s="29" t="s">
        <v>444</v>
      </c>
      <c r="D138" s="30"/>
      <c r="E138" s="31"/>
      <c r="F138" s="31"/>
      <c r="G138" s="32"/>
      <c r="H138" s="33">
        <v>221.76</v>
      </c>
      <c r="I138" s="27"/>
      <c r="J138" s="45"/>
      <c r="K138" s="46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</row>
    <row r="139" spans="1:29" ht="60" customHeight="1">
      <c r="A139" s="36" t="s">
        <v>445</v>
      </c>
      <c r="B139" s="37" t="s">
        <v>443</v>
      </c>
      <c r="C139" s="38" t="s">
        <v>446</v>
      </c>
      <c r="D139" s="36"/>
      <c r="E139" s="36" t="s">
        <v>83</v>
      </c>
      <c r="F139" s="39">
        <v>63</v>
      </c>
      <c r="G139" s="40" t="s">
        <v>447</v>
      </c>
      <c r="H139" s="40">
        <v>221.76</v>
      </c>
      <c r="I139" s="27">
        <f>H139</f>
        <v>221.76</v>
      </c>
      <c r="J139" s="43"/>
      <c r="K139" s="44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27.75" customHeight="1">
      <c r="A140" s="28"/>
      <c r="B140" s="28" t="s">
        <v>448</v>
      </c>
      <c r="C140" s="29" t="s">
        <v>449</v>
      </c>
      <c r="D140" s="30"/>
      <c r="E140" s="31"/>
      <c r="F140" s="31"/>
      <c r="G140" s="32"/>
      <c r="H140" s="33">
        <v>1211.5935999999999</v>
      </c>
      <c r="I140" s="27"/>
      <c r="J140" s="45"/>
      <c r="K140" s="46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</row>
    <row r="141" spans="1:29" ht="60" customHeight="1">
      <c r="A141" s="36" t="s">
        <v>450</v>
      </c>
      <c r="B141" s="37" t="s">
        <v>451</v>
      </c>
      <c r="C141" s="38" t="s">
        <v>452</v>
      </c>
      <c r="D141" s="36"/>
      <c r="E141" s="36" t="s">
        <v>91</v>
      </c>
      <c r="F141" s="39">
        <v>10.08</v>
      </c>
      <c r="G141" s="40" t="s">
        <v>453</v>
      </c>
      <c r="H141" s="40">
        <v>692.19359999999995</v>
      </c>
      <c r="I141" s="27">
        <f t="shared" ref="I141:I142" si="22">H141</f>
        <v>692.19359999999995</v>
      </c>
      <c r="J141" s="43"/>
      <c r="K141" s="44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60" customHeight="1">
      <c r="A142" s="36" t="s">
        <v>454</v>
      </c>
      <c r="B142" s="37" t="s">
        <v>455</v>
      </c>
      <c r="C142" s="38" t="s">
        <v>456</v>
      </c>
      <c r="D142" s="36"/>
      <c r="E142" s="36" t="s">
        <v>91</v>
      </c>
      <c r="F142" s="39">
        <v>20</v>
      </c>
      <c r="G142" s="40" t="s">
        <v>457</v>
      </c>
      <c r="H142" s="40">
        <v>519.4</v>
      </c>
      <c r="I142" s="27">
        <f t="shared" si="22"/>
        <v>519.4</v>
      </c>
      <c r="J142" s="43"/>
      <c r="K142" s="44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27.75" customHeight="1">
      <c r="A143" s="28"/>
      <c r="B143" s="28" t="s">
        <v>458</v>
      </c>
      <c r="C143" s="29" t="s">
        <v>367</v>
      </c>
      <c r="D143" s="30"/>
      <c r="E143" s="31"/>
      <c r="F143" s="31"/>
      <c r="G143" s="32"/>
      <c r="H143" s="33">
        <v>4501.8607499999998</v>
      </c>
      <c r="I143" s="27"/>
      <c r="J143" s="45"/>
      <c r="K143" s="46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</row>
    <row r="144" spans="1:29" ht="60" customHeight="1">
      <c r="A144" s="36" t="s">
        <v>286</v>
      </c>
      <c r="B144" s="37" t="s">
        <v>459</v>
      </c>
      <c r="C144" s="38" t="s">
        <v>288</v>
      </c>
      <c r="D144" s="36"/>
      <c r="E144" s="36" t="s">
        <v>83</v>
      </c>
      <c r="F144" s="39">
        <v>63</v>
      </c>
      <c r="G144" s="40" t="s">
        <v>289</v>
      </c>
      <c r="H144" s="40">
        <v>2789.01</v>
      </c>
      <c r="I144" s="27">
        <f t="shared" ref="I144:I145" si="23">H144</f>
        <v>2789.01</v>
      </c>
      <c r="J144" s="43"/>
      <c r="K144" s="44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60" customHeight="1">
      <c r="A145" s="36" t="s">
        <v>460</v>
      </c>
      <c r="B145" s="37" t="s">
        <v>461</v>
      </c>
      <c r="C145" s="38" t="s">
        <v>462</v>
      </c>
      <c r="D145" s="36"/>
      <c r="E145" s="36" t="s">
        <v>55</v>
      </c>
      <c r="F145" s="39">
        <v>5</v>
      </c>
      <c r="G145" s="40">
        <v>342.57015000000001</v>
      </c>
      <c r="H145" s="40">
        <v>1712.8507500000001</v>
      </c>
      <c r="I145" s="27">
        <f t="shared" si="23"/>
        <v>1712.8507500000001</v>
      </c>
      <c r="J145" s="43"/>
      <c r="K145" s="44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40.5" customHeight="1">
      <c r="A146" s="49"/>
      <c r="B146" s="50" t="s">
        <v>19</v>
      </c>
      <c r="C146" s="51" t="s">
        <v>463</v>
      </c>
      <c r="D146" s="52"/>
      <c r="E146" s="52"/>
      <c r="F146" s="53"/>
      <c r="G146" s="53"/>
      <c r="H146" s="54">
        <v>735.35400000000004</v>
      </c>
      <c r="I146" s="27"/>
      <c r="J146" s="47"/>
      <c r="K146" s="48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</row>
    <row r="147" spans="1:29" ht="27.75" customHeight="1">
      <c r="A147" s="28"/>
      <c r="B147" s="28" t="s">
        <v>464</v>
      </c>
      <c r="C147" s="29" t="s">
        <v>444</v>
      </c>
      <c r="D147" s="30"/>
      <c r="E147" s="31"/>
      <c r="F147" s="31"/>
      <c r="G147" s="32"/>
      <c r="H147" s="33">
        <v>78.847999999999999</v>
      </c>
      <c r="I147" s="27"/>
      <c r="J147" s="45"/>
      <c r="K147" s="46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</row>
    <row r="148" spans="1:29" ht="60" customHeight="1">
      <c r="A148" s="36" t="s">
        <v>445</v>
      </c>
      <c r="B148" s="37" t="s">
        <v>465</v>
      </c>
      <c r="C148" s="38" t="s">
        <v>446</v>
      </c>
      <c r="D148" s="36"/>
      <c r="E148" s="36" t="s">
        <v>83</v>
      </c>
      <c r="F148" s="39">
        <v>22.4</v>
      </c>
      <c r="G148" s="40" t="s">
        <v>447</v>
      </c>
      <c r="H148" s="40">
        <v>78.847999999999999</v>
      </c>
      <c r="I148" s="27">
        <f>H148</f>
        <v>78.847999999999999</v>
      </c>
      <c r="J148" s="43"/>
      <c r="K148" s="44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27.75" customHeight="1">
      <c r="A149" s="28"/>
      <c r="B149" s="28" t="s">
        <v>466</v>
      </c>
      <c r="C149" s="29" t="s">
        <v>449</v>
      </c>
      <c r="D149" s="30"/>
      <c r="E149" s="31"/>
      <c r="F149" s="31"/>
      <c r="G149" s="32"/>
      <c r="H149" s="33">
        <v>434.19600000000003</v>
      </c>
      <c r="I149" s="27"/>
      <c r="J149" s="45"/>
      <c r="K149" s="46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</row>
    <row r="150" spans="1:29" ht="60" customHeight="1">
      <c r="A150" s="36" t="s">
        <v>450</v>
      </c>
      <c r="B150" s="37" t="s">
        <v>467</v>
      </c>
      <c r="C150" s="38" t="s">
        <v>452</v>
      </c>
      <c r="D150" s="36"/>
      <c r="E150" s="36" t="s">
        <v>91</v>
      </c>
      <c r="F150" s="39">
        <v>3.6</v>
      </c>
      <c r="G150" s="40" t="s">
        <v>453</v>
      </c>
      <c r="H150" s="40">
        <v>247.21199999999999</v>
      </c>
      <c r="I150" s="27">
        <f t="shared" ref="I150:I151" si="24">H150</f>
        <v>247.21199999999999</v>
      </c>
      <c r="J150" s="43"/>
      <c r="K150" s="44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60" customHeight="1">
      <c r="A151" s="36" t="s">
        <v>454</v>
      </c>
      <c r="B151" s="37" t="s">
        <v>468</v>
      </c>
      <c r="C151" s="38" t="s">
        <v>456</v>
      </c>
      <c r="D151" s="36"/>
      <c r="E151" s="36" t="s">
        <v>91</v>
      </c>
      <c r="F151" s="39">
        <v>7.2</v>
      </c>
      <c r="G151" s="40" t="s">
        <v>457</v>
      </c>
      <c r="H151" s="40">
        <v>186.98400000000001</v>
      </c>
      <c r="I151" s="27">
        <f t="shared" si="24"/>
        <v>186.98400000000001</v>
      </c>
      <c r="J151" s="43"/>
      <c r="K151" s="44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27.75" customHeight="1">
      <c r="A152" s="28"/>
      <c r="B152" s="28" t="s">
        <v>469</v>
      </c>
      <c r="C152" s="29" t="s">
        <v>470</v>
      </c>
      <c r="D152" s="30"/>
      <c r="E152" s="31"/>
      <c r="F152" s="31"/>
      <c r="G152" s="32"/>
      <c r="H152" s="33">
        <v>222.31</v>
      </c>
      <c r="I152" s="27"/>
      <c r="J152" s="45"/>
      <c r="K152" s="46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</row>
    <row r="153" spans="1:29" ht="60" customHeight="1">
      <c r="A153" s="36" t="s">
        <v>327</v>
      </c>
      <c r="B153" s="37" t="s">
        <v>471</v>
      </c>
      <c r="C153" s="38" t="s">
        <v>329</v>
      </c>
      <c r="D153" s="36"/>
      <c r="E153" s="36" t="s">
        <v>83</v>
      </c>
      <c r="F153" s="39">
        <v>24</v>
      </c>
      <c r="G153" s="40" t="s">
        <v>330</v>
      </c>
      <c r="H153" s="40">
        <v>185.28</v>
      </c>
      <c r="I153" s="27">
        <f t="shared" ref="I153:I154" si="25">H153</f>
        <v>185.28</v>
      </c>
      <c r="J153" s="43"/>
      <c r="K153" s="44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60" customHeight="1">
      <c r="A154" s="36" t="s">
        <v>472</v>
      </c>
      <c r="B154" s="37" t="s">
        <v>473</v>
      </c>
      <c r="C154" s="38" t="s">
        <v>474</v>
      </c>
      <c r="D154" s="36"/>
      <c r="E154" s="36" t="s">
        <v>55</v>
      </c>
      <c r="F154" s="39">
        <v>7</v>
      </c>
      <c r="G154" s="40" t="s">
        <v>475</v>
      </c>
      <c r="H154" s="40">
        <v>37.03</v>
      </c>
      <c r="I154" s="27">
        <f t="shared" si="25"/>
        <v>37.03</v>
      </c>
      <c r="J154" s="43"/>
      <c r="K154" s="44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40.5" customHeight="1">
      <c r="A155" s="49"/>
      <c r="B155" s="50" t="s">
        <v>20</v>
      </c>
      <c r="C155" s="51" t="s">
        <v>476</v>
      </c>
      <c r="D155" s="52"/>
      <c r="E155" s="53"/>
      <c r="F155" s="53"/>
      <c r="G155" s="53"/>
      <c r="H155" s="54">
        <v>2630.9915000000001</v>
      </c>
      <c r="I155" s="27"/>
      <c r="J155" s="47"/>
      <c r="K155" s="48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</row>
    <row r="156" spans="1:29" ht="27.75" customHeight="1">
      <c r="A156" s="28"/>
      <c r="B156" s="28" t="s">
        <v>477</v>
      </c>
      <c r="C156" s="29" t="s">
        <v>444</v>
      </c>
      <c r="D156" s="30"/>
      <c r="E156" s="31"/>
      <c r="F156" s="31"/>
      <c r="G156" s="32"/>
      <c r="H156" s="33">
        <v>147.84</v>
      </c>
      <c r="I156" s="27"/>
      <c r="J156" s="45"/>
      <c r="K156" s="46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</row>
    <row r="157" spans="1:29" ht="60" customHeight="1">
      <c r="A157" s="36" t="s">
        <v>445</v>
      </c>
      <c r="B157" s="37" t="s">
        <v>478</v>
      </c>
      <c r="C157" s="38" t="s">
        <v>446</v>
      </c>
      <c r="D157" s="36"/>
      <c r="E157" s="36" t="s">
        <v>83</v>
      </c>
      <c r="F157" s="39">
        <v>42</v>
      </c>
      <c r="G157" s="40" t="s">
        <v>447</v>
      </c>
      <c r="H157" s="40">
        <v>147.84</v>
      </c>
      <c r="I157" s="27">
        <f>H157</f>
        <v>147.84</v>
      </c>
      <c r="J157" s="43"/>
      <c r="K157" s="44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27.75" customHeight="1">
      <c r="A158" s="28"/>
      <c r="B158" s="28" t="s">
        <v>479</v>
      </c>
      <c r="C158" s="29" t="s">
        <v>449</v>
      </c>
      <c r="D158" s="30"/>
      <c r="E158" s="31"/>
      <c r="F158" s="31"/>
      <c r="G158" s="32"/>
      <c r="H158" s="33">
        <v>808.08699999999999</v>
      </c>
      <c r="I158" s="27"/>
      <c r="J158" s="45"/>
      <c r="K158" s="46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</row>
    <row r="159" spans="1:29" ht="60" customHeight="1">
      <c r="A159" s="36" t="s">
        <v>450</v>
      </c>
      <c r="B159" s="37" t="s">
        <v>467</v>
      </c>
      <c r="C159" s="38" t="s">
        <v>452</v>
      </c>
      <c r="D159" s="36"/>
      <c r="E159" s="36" t="s">
        <v>91</v>
      </c>
      <c r="F159" s="39">
        <v>6.7</v>
      </c>
      <c r="G159" s="40" t="s">
        <v>453</v>
      </c>
      <c r="H159" s="40">
        <v>460.089</v>
      </c>
      <c r="I159" s="27">
        <f t="shared" ref="I159:I160" si="26">H159</f>
        <v>460.089</v>
      </c>
      <c r="J159" s="43"/>
      <c r="K159" s="44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60" customHeight="1">
      <c r="A160" s="36" t="s">
        <v>454</v>
      </c>
      <c r="B160" s="37" t="s">
        <v>468</v>
      </c>
      <c r="C160" s="38" t="s">
        <v>456</v>
      </c>
      <c r="D160" s="36"/>
      <c r="E160" s="36" t="s">
        <v>91</v>
      </c>
      <c r="F160" s="39">
        <v>13.4</v>
      </c>
      <c r="G160" s="40" t="s">
        <v>457</v>
      </c>
      <c r="H160" s="40">
        <v>347.99799999999999</v>
      </c>
      <c r="I160" s="27">
        <f t="shared" si="26"/>
        <v>347.99799999999999</v>
      </c>
      <c r="J160" s="43"/>
      <c r="K160" s="44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27.75" customHeight="1">
      <c r="A161" s="28"/>
      <c r="B161" s="28" t="s">
        <v>480</v>
      </c>
      <c r="C161" s="29" t="s">
        <v>481</v>
      </c>
      <c r="D161" s="30"/>
      <c r="E161" s="31"/>
      <c r="F161" s="31"/>
      <c r="G161" s="32"/>
      <c r="H161" s="33">
        <v>1675.0645</v>
      </c>
      <c r="I161" s="27"/>
      <c r="J161" s="45"/>
      <c r="K161" s="46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</row>
    <row r="162" spans="1:29" ht="60" customHeight="1">
      <c r="A162" s="36" t="s">
        <v>383</v>
      </c>
      <c r="B162" s="37" t="s">
        <v>482</v>
      </c>
      <c r="C162" s="38" t="s">
        <v>385</v>
      </c>
      <c r="D162" s="36"/>
      <c r="E162" s="36" t="s">
        <v>83</v>
      </c>
      <c r="F162" s="39">
        <v>42</v>
      </c>
      <c r="G162" s="40" t="s">
        <v>386</v>
      </c>
      <c r="H162" s="40">
        <v>732.48</v>
      </c>
      <c r="I162" s="27">
        <f t="shared" ref="I162:I165" si="27">H162</f>
        <v>732.48</v>
      </c>
      <c r="J162" s="43"/>
      <c r="K162" s="44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60" customHeight="1">
      <c r="A163" s="36" t="s">
        <v>483</v>
      </c>
      <c r="B163" s="37" t="s">
        <v>484</v>
      </c>
      <c r="C163" s="38" t="s">
        <v>485</v>
      </c>
      <c r="D163" s="36"/>
      <c r="E163" s="36" t="s">
        <v>83</v>
      </c>
      <c r="F163" s="39">
        <v>50</v>
      </c>
      <c r="G163" s="40">
        <v>9.3824900000000007</v>
      </c>
      <c r="H163" s="40">
        <v>469.12450000000001</v>
      </c>
      <c r="I163" s="27">
        <f t="shared" si="27"/>
        <v>469.12450000000001</v>
      </c>
      <c r="J163" s="43"/>
      <c r="K163" s="44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60" customHeight="1">
      <c r="A164" s="36" t="s">
        <v>486</v>
      </c>
      <c r="B164" s="37" t="s">
        <v>487</v>
      </c>
      <c r="C164" s="38" t="s">
        <v>488</v>
      </c>
      <c r="D164" s="36"/>
      <c r="E164" s="36" t="s">
        <v>55</v>
      </c>
      <c r="F164" s="39">
        <v>2</v>
      </c>
      <c r="G164" s="40" t="s">
        <v>489</v>
      </c>
      <c r="H164" s="40">
        <v>404.42</v>
      </c>
      <c r="I164" s="27">
        <f t="shared" si="27"/>
        <v>404.42</v>
      </c>
      <c r="J164" s="43"/>
      <c r="K164" s="44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60" customHeight="1">
      <c r="A165" s="36" t="s">
        <v>402</v>
      </c>
      <c r="B165" s="37" t="s">
        <v>490</v>
      </c>
      <c r="C165" s="38" t="s">
        <v>404</v>
      </c>
      <c r="D165" s="36"/>
      <c r="E165" s="36" t="s">
        <v>55</v>
      </c>
      <c r="F165" s="39">
        <v>1</v>
      </c>
      <c r="G165" s="40" t="s">
        <v>405</v>
      </c>
      <c r="H165" s="40">
        <v>69.040000000000006</v>
      </c>
      <c r="I165" s="27">
        <f t="shared" si="27"/>
        <v>69.040000000000006</v>
      </c>
      <c r="J165" s="43"/>
      <c r="K165" s="44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40.5" customHeight="1">
      <c r="A166" s="49"/>
      <c r="B166" s="50" t="s">
        <v>21</v>
      </c>
      <c r="C166" s="51" t="s">
        <v>491</v>
      </c>
      <c r="D166" s="52"/>
      <c r="E166" s="53"/>
      <c r="F166" s="53"/>
      <c r="G166" s="53"/>
      <c r="H166" s="54">
        <v>2620.1867999999999</v>
      </c>
      <c r="I166" s="27"/>
      <c r="J166" s="47"/>
      <c r="K166" s="48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</row>
    <row r="167" spans="1:29" ht="27.75" customHeight="1">
      <c r="A167" s="28"/>
      <c r="B167" s="28" t="s">
        <v>492</v>
      </c>
      <c r="C167" s="29" t="s">
        <v>444</v>
      </c>
      <c r="D167" s="30"/>
      <c r="E167" s="31"/>
      <c r="F167" s="31"/>
      <c r="G167" s="32"/>
      <c r="H167" s="33">
        <v>151.36000000000001</v>
      </c>
      <c r="I167" s="27"/>
      <c r="J167" s="45"/>
      <c r="K167" s="46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</row>
    <row r="168" spans="1:29" ht="60" customHeight="1">
      <c r="A168" s="36" t="s">
        <v>445</v>
      </c>
      <c r="B168" s="37" t="s">
        <v>493</v>
      </c>
      <c r="C168" s="38" t="s">
        <v>446</v>
      </c>
      <c r="D168" s="36"/>
      <c r="E168" s="36" t="s">
        <v>83</v>
      </c>
      <c r="F168" s="39">
        <v>43</v>
      </c>
      <c r="G168" s="40" t="s">
        <v>447</v>
      </c>
      <c r="H168" s="40">
        <v>151.36000000000001</v>
      </c>
      <c r="I168" s="27">
        <f>H168</f>
        <v>151.36000000000001</v>
      </c>
      <c r="J168" s="43"/>
      <c r="K168" s="44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27.75" customHeight="1">
      <c r="A169" s="28"/>
      <c r="B169" s="28" t="s">
        <v>494</v>
      </c>
      <c r="C169" s="29" t="s">
        <v>449</v>
      </c>
      <c r="D169" s="30"/>
      <c r="E169" s="31"/>
      <c r="F169" s="31"/>
      <c r="G169" s="32"/>
      <c r="H169" s="33">
        <v>829.79679999999996</v>
      </c>
      <c r="I169" s="27"/>
      <c r="J169" s="45"/>
      <c r="K169" s="46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</row>
    <row r="170" spans="1:29" ht="60" customHeight="1">
      <c r="A170" s="36" t="s">
        <v>450</v>
      </c>
      <c r="B170" s="37" t="s">
        <v>495</v>
      </c>
      <c r="C170" s="38" t="s">
        <v>452</v>
      </c>
      <c r="D170" s="36"/>
      <c r="E170" s="36" t="s">
        <v>91</v>
      </c>
      <c r="F170" s="39">
        <v>6.88</v>
      </c>
      <c r="G170" s="40" t="s">
        <v>453</v>
      </c>
      <c r="H170" s="40">
        <v>472.44959999999998</v>
      </c>
      <c r="I170" s="27">
        <f t="shared" ref="I170:I171" si="28">H170</f>
        <v>472.44959999999998</v>
      </c>
      <c r="J170" s="43"/>
      <c r="K170" s="44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60" customHeight="1">
      <c r="A171" s="36" t="s">
        <v>454</v>
      </c>
      <c r="B171" s="37" t="s">
        <v>496</v>
      </c>
      <c r="C171" s="38" t="s">
        <v>456</v>
      </c>
      <c r="D171" s="36"/>
      <c r="E171" s="36" t="s">
        <v>91</v>
      </c>
      <c r="F171" s="39">
        <v>13.76</v>
      </c>
      <c r="G171" s="40" t="s">
        <v>457</v>
      </c>
      <c r="H171" s="40">
        <v>357.34719999999999</v>
      </c>
      <c r="I171" s="27">
        <f t="shared" si="28"/>
        <v>357.34719999999999</v>
      </c>
      <c r="J171" s="43"/>
      <c r="K171" s="44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27.75" customHeight="1">
      <c r="A172" s="28"/>
      <c r="B172" s="28" t="s">
        <v>497</v>
      </c>
      <c r="C172" s="29" t="s">
        <v>498</v>
      </c>
      <c r="D172" s="30"/>
      <c r="E172" s="31"/>
      <c r="F172" s="31"/>
      <c r="G172" s="32"/>
      <c r="H172" s="33">
        <v>1639.03</v>
      </c>
      <c r="I172" s="27"/>
      <c r="J172" s="45"/>
      <c r="K172" s="46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</row>
    <row r="173" spans="1:29" ht="60" customHeight="1">
      <c r="A173" s="36" t="s">
        <v>383</v>
      </c>
      <c r="B173" s="37" t="s">
        <v>499</v>
      </c>
      <c r="C173" s="38" t="s">
        <v>385</v>
      </c>
      <c r="D173" s="36"/>
      <c r="E173" s="36" t="s">
        <v>83</v>
      </c>
      <c r="F173" s="39">
        <v>42</v>
      </c>
      <c r="G173" s="40" t="s">
        <v>386</v>
      </c>
      <c r="H173" s="40">
        <v>732.48</v>
      </c>
      <c r="I173" s="27">
        <f t="shared" ref="I173:I175" si="29">H173</f>
        <v>732.48</v>
      </c>
      <c r="J173" s="43"/>
      <c r="K173" s="44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60" customHeight="1">
      <c r="A174" s="36" t="s">
        <v>423</v>
      </c>
      <c r="B174" s="37" t="s">
        <v>500</v>
      </c>
      <c r="C174" s="38" t="s">
        <v>425</v>
      </c>
      <c r="D174" s="36"/>
      <c r="E174" s="36" t="s">
        <v>83</v>
      </c>
      <c r="F174" s="39">
        <v>163</v>
      </c>
      <c r="G174" s="40" t="s">
        <v>426</v>
      </c>
      <c r="H174" s="40">
        <v>299.92</v>
      </c>
      <c r="I174" s="27">
        <f t="shared" si="29"/>
        <v>299.92</v>
      </c>
      <c r="J174" s="43"/>
      <c r="K174" s="44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60" customHeight="1">
      <c r="A175" s="36" t="s">
        <v>486</v>
      </c>
      <c r="B175" s="37" t="s">
        <v>501</v>
      </c>
      <c r="C175" s="38" t="s">
        <v>488</v>
      </c>
      <c r="D175" s="36"/>
      <c r="E175" s="36" t="s">
        <v>55</v>
      </c>
      <c r="F175" s="39">
        <v>3</v>
      </c>
      <c r="G175" s="40" t="s">
        <v>489</v>
      </c>
      <c r="H175" s="40">
        <v>606.63</v>
      </c>
      <c r="I175" s="27">
        <f t="shared" si="29"/>
        <v>606.63</v>
      </c>
      <c r="J175" s="43"/>
      <c r="K175" s="44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40.5" customHeight="1">
      <c r="A176" s="49"/>
      <c r="B176" s="50" t="s">
        <v>22</v>
      </c>
      <c r="C176" s="51" t="s">
        <v>502</v>
      </c>
      <c r="D176" s="52"/>
      <c r="E176" s="53"/>
      <c r="F176" s="53"/>
      <c r="G176" s="53"/>
      <c r="H176" s="54">
        <v>1170.7161552</v>
      </c>
      <c r="I176" s="27"/>
      <c r="J176" s="47"/>
      <c r="K176" s="48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</row>
    <row r="177" spans="1:29" ht="27.75" customHeight="1">
      <c r="A177" s="28" t="s">
        <v>503</v>
      </c>
      <c r="B177" s="28" t="s">
        <v>504</v>
      </c>
      <c r="C177" s="29" t="s">
        <v>505</v>
      </c>
      <c r="D177" s="30"/>
      <c r="E177" s="31"/>
      <c r="F177" s="31"/>
      <c r="G177" s="32"/>
      <c r="H177" s="33">
        <v>1170.7161552</v>
      </c>
      <c r="I177" s="27"/>
      <c r="J177" s="45"/>
      <c r="K177" s="46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</row>
    <row r="178" spans="1:29" ht="60" customHeight="1">
      <c r="A178" s="36" t="s">
        <v>506</v>
      </c>
      <c r="B178" s="37" t="s">
        <v>507</v>
      </c>
      <c r="C178" s="38" t="s">
        <v>508</v>
      </c>
      <c r="D178" s="36"/>
      <c r="E178" s="36" t="s">
        <v>50</v>
      </c>
      <c r="F178" s="39">
        <v>36.799999999999997</v>
      </c>
      <c r="G178" s="40">
        <v>19.222314000000001</v>
      </c>
      <c r="H178" s="40">
        <v>707.38115519999997</v>
      </c>
      <c r="I178" s="27">
        <f t="shared" ref="I178:I179" si="30">H178</f>
        <v>707.38115519999997</v>
      </c>
      <c r="J178" s="43"/>
      <c r="K178" s="44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60" customHeight="1">
      <c r="A179" s="36" t="s">
        <v>509</v>
      </c>
      <c r="B179" s="37" t="s">
        <v>510</v>
      </c>
      <c r="C179" s="38" t="s">
        <v>511</v>
      </c>
      <c r="D179" s="36"/>
      <c r="E179" s="36" t="s">
        <v>50</v>
      </c>
      <c r="F179" s="39">
        <v>8.5</v>
      </c>
      <c r="G179" s="40" t="s">
        <v>512</v>
      </c>
      <c r="H179" s="40">
        <v>463.33499999999998</v>
      </c>
      <c r="I179" s="27">
        <f t="shared" si="30"/>
        <v>463.33499999999998</v>
      </c>
      <c r="J179" s="43"/>
      <c r="K179" s="44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40.5" customHeight="1">
      <c r="A180" s="49"/>
      <c r="B180" s="50" t="s">
        <v>23</v>
      </c>
      <c r="C180" s="51" t="s">
        <v>513</v>
      </c>
      <c r="D180" s="52"/>
      <c r="E180" s="53"/>
      <c r="F180" s="53"/>
      <c r="G180" s="53"/>
      <c r="H180" s="54">
        <v>444.24090000000001</v>
      </c>
      <c r="I180" s="27"/>
      <c r="J180" s="47"/>
      <c r="K180" s="48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</row>
    <row r="181" spans="1:29" ht="27.75" customHeight="1">
      <c r="A181" s="28"/>
      <c r="B181" s="28" t="s">
        <v>514</v>
      </c>
      <c r="C181" s="29" t="s">
        <v>515</v>
      </c>
      <c r="D181" s="30"/>
      <c r="E181" s="31"/>
      <c r="F181" s="31"/>
      <c r="G181" s="32"/>
      <c r="H181" s="33">
        <v>444.24090000000001</v>
      </c>
      <c r="I181" s="27"/>
      <c r="J181" s="45"/>
      <c r="K181" s="46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</row>
    <row r="182" spans="1:29" ht="60" customHeight="1">
      <c r="A182" s="36" t="s">
        <v>516</v>
      </c>
      <c r="B182" s="37" t="s">
        <v>517</v>
      </c>
      <c r="C182" s="38" t="s">
        <v>518</v>
      </c>
      <c r="D182" s="36"/>
      <c r="E182" s="36" t="s">
        <v>50</v>
      </c>
      <c r="F182" s="39">
        <v>59.47</v>
      </c>
      <c r="G182" s="40" t="s">
        <v>224</v>
      </c>
      <c r="H182" s="40">
        <v>444.24090000000001</v>
      </c>
      <c r="I182" s="27">
        <f>H182</f>
        <v>444.24090000000001</v>
      </c>
      <c r="J182" s="43"/>
      <c r="K182" s="44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40.5" customHeight="1">
      <c r="A183" s="14"/>
      <c r="B183" s="15" t="s">
        <v>519</v>
      </c>
      <c r="C183" s="16" t="s">
        <v>520</v>
      </c>
      <c r="D183" s="14"/>
      <c r="E183" s="17"/>
      <c r="F183" s="17"/>
      <c r="G183" s="17"/>
      <c r="H183" s="18">
        <v>710.84990000000005</v>
      </c>
      <c r="I183" s="27"/>
      <c r="J183" s="47"/>
      <c r="K183" s="48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</row>
    <row r="184" spans="1:29" ht="40.5" customHeight="1">
      <c r="A184" s="21"/>
      <c r="B184" s="22" t="s">
        <v>24</v>
      </c>
      <c r="C184" s="23" t="s">
        <v>521</v>
      </c>
      <c r="D184" s="24"/>
      <c r="E184" s="25"/>
      <c r="F184" s="25"/>
      <c r="G184" s="25"/>
      <c r="H184" s="26">
        <v>710.84990000000005</v>
      </c>
      <c r="I184" s="27"/>
      <c r="J184" s="47"/>
      <c r="K184" s="48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</row>
    <row r="185" spans="1:29" ht="27.75" customHeight="1">
      <c r="A185" s="28"/>
      <c r="B185" s="28" t="s">
        <v>522</v>
      </c>
      <c r="C185" s="29" t="s">
        <v>523</v>
      </c>
      <c r="D185" s="30"/>
      <c r="E185" s="31"/>
      <c r="F185" s="31"/>
      <c r="G185" s="32"/>
      <c r="H185" s="33">
        <v>463.5299</v>
      </c>
      <c r="I185" s="27"/>
      <c r="J185" s="45"/>
      <c r="K185" s="46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</row>
    <row r="186" spans="1:29" ht="60" customHeight="1">
      <c r="A186" s="36" t="s">
        <v>524</v>
      </c>
      <c r="B186" s="37" t="s">
        <v>525</v>
      </c>
      <c r="C186" s="38" t="s">
        <v>526</v>
      </c>
      <c r="D186" s="36"/>
      <c r="E186" s="36" t="s">
        <v>50</v>
      </c>
      <c r="F186" s="39">
        <v>9.09</v>
      </c>
      <c r="G186" s="40" t="s">
        <v>527</v>
      </c>
      <c r="H186" s="40">
        <v>3.9087000000000001</v>
      </c>
      <c r="I186" s="27">
        <f t="shared" ref="I186:I189" si="31">H186</f>
        <v>3.9087000000000001</v>
      </c>
      <c r="J186" s="43"/>
      <c r="K186" s="44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60" customHeight="1">
      <c r="A187" s="36" t="s">
        <v>528</v>
      </c>
      <c r="B187" s="37" t="s">
        <v>529</v>
      </c>
      <c r="C187" s="38" t="s">
        <v>530</v>
      </c>
      <c r="D187" s="36"/>
      <c r="E187" s="36" t="s">
        <v>50</v>
      </c>
      <c r="F187" s="39">
        <v>9.09</v>
      </c>
      <c r="G187" s="40" t="s">
        <v>531</v>
      </c>
      <c r="H187" s="40">
        <v>15.2712</v>
      </c>
      <c r="I187" s="27">
        <f t="shared" si="31"/>
        <v>15.2712</v>
      </c>
      <c r="J187" s="43"/>
      <c r="K187" s="44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60" customHeight="1">
      <c r="A188" s="36" t="s">
        <v>532</v>
      </c>
      <c r="B188" s="37" t="s">
        <v>533</v>
      </c>
      <c r="C188" s="38" t="s">
        <v>534</v>
      </c>
      <c r="D188" s="36"/>
      <c r="E188" s="36" t="s">
        <v>50</v>
      </c>
      <c r="F188" s="39">
        <v>15</v>
      </c>
      <c r="G188" s="40" t="s">
        <v>535</v>
      </c>
      <c r="H188" s="40">
        <v>10.35</v>
      </c>
      <c r="I188" s="27">
        <f t="shared" si="31"/>
        <v>10.35</v>
      </c>
      <c r="J188" s="43"/>
      <c r="K188" s="44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60" customHeight="1">
      <c r="A189" s="36" t="s">
        <v>536</v>
      </c>
      <c r="B189" s="37" t="s">
        <v>537</v>
      </c>
      <c r="C189" s="38" t="s">
        <v>538</v>
      </c>
      <c r="D189" s="36"/>
      <c r="E189" s="36" t="s">
        <v>50</v>
      </c>
      <c r="F189" s="39">
        <v>280</v>
      </c>
      <c r="G189" s="40" t="s">
        <v>539</v>
      </c>
      <c r="H189" s="40">
        <v>434</v>
      </c>
      <c r="I189" s="27">
        <f t="shared" si="31"/>
        <v>434</v>
      </c>
      <c r="J189" s="43"/>
      <c r="K189" s="44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27.75" customHeight="1">
      <c r="A190" s="28"/>
      <c r="B190" s="28" t="s">
        <v>540</v>
      </c>
      <c r="C190" s="29" t="s">
        <v>541</v>
      </c>
      <c r="D190" s="30"/>
      <c r="E190" s="31"/>
      <c r="F190" s="31"/>
      <c r="G190" s="32"/>
      <c r="H190" s="33">
        <v>247.32</v>
      </c>
      <c r="I190" s="27"/>
      <c r="J190" s="45"/>
      <c r="K190" s="46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</row>
    <row r="191" spans="1:29" ht="60" customHeight="1">
      <c r="A191" s="36" t="s">
        <v>542</v>
      </c>
      <c r="B191" s="37" t="s">
        <v>543</v>
      </c>
      <c r="C191" s="38" t="s">
        <v>544</v>
      </c>
      <c r="D191" s="36"/>
      <c r="E191" s="36" t="s">
        <v>91</v>
      </c>
      <c r="F191" s="39">
        <v>12</v>
      </c>
      <c r="G191" s="40" t="s">
        <v>545</v>
      </c>
      <c r="H191" s="40">
        <v>247.32</v>
      </c>
      <c r="I191" s="27">
        <f>H191</f>
        <v>247.32</v>
      </c>
      <c r="J191" s="43"/>
      <c r="K191" s="44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33" customHeight="1">
      <c r="A192" s="55"/>
      <c r="B192" s="72" t="s">
        <v>546</v>
      </c>
      <c r="C192" s="73"/>
      <c r="D192" s="73"/>
      <c r="E192" s="73"/>
      <c r="F192" s="74"/>
      <c r="G192" s="56"/>
      <c r="H192" s="57">
        <v>45232.75303706</v>
      </c>
      <c r="I192" s="58">
        <f>SUM(I10:I191)</f>
        <v>45232.753037059978</v>
      </c>
      <c r="J192" s="43"/>
      <c r="K192" s="44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33" customHeight="1">
      <c r="A193" s="55"/>
      <c r="B193" s="72" t="s">
        <v>547</v>
      </c>
      <c r="C193" s="73"/>
      <c r="D193" s="73"/>
      <c r="E193" s="73"/>
      <c r="F193" s="74"/>
      <c r="G193" s="59">
        <v>0.215</v>
      </c>
      <c r="H193" s="57">
        <v>9725.0419029678997</v>
      </c>
      <c r="I193" s="58">
        <f>I192*0.215</f>
        <v>9725.0419029678942</v>
      </c>
      <c r="J193" s="43"/>
      <c r="K193" s="44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33" customHeight="1">
      <c r="A194" s="55"/>
      <c r="B194" s="72" t="s">
        <v>548</v>
      </c>
      <c r="C194" s="73"/>
      <c r="D194" s="73"/>
      <c r="E194" s="73"/>
      <c r="F194" s="74"/>
      <c r="G194" s="56"/>
      <c r="H194" s="57">
        <v>54957.794940027903</v>
      </c>
      <c r="I194" s="58">
        <f>I192+I193</f>
        <v>54957.794940027874</v>
      </c>
      <c r="J194" s="60"/>
      <c r="K194" s="6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33" customHeight="1">
      <c r="A195" s="62"/>
      <c r="B195" s="63"/>
      <c r="C195" s="64"/>
      <c r="D195" s="63"/>
      <c r="E195" s="63"/>
      <c r="F195" s="63"/>
      <c r="G195" s="65"/>
      <c r="H195" s="66">
        <f>H184+H180+H176+H166+H155+H146+H137+H87+H74+H70+H59+H53+H40+H32+H20+H14+H8</f>
        <v>45232.75303706</v>
      </c>
      <c r="I195" s="67">
        <f>I194-H194</f>
        <v>0</v>
      </c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33" customHeight="1">
      <c r="A196" s="2"/>
      <c r="B196" s="2"/>
      <c r="C196" s="68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33" customHeight="1">
      <c r="A197" s="2"/>
      <c r="B197" s="2"/>
      <c r="C197" s="68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6.5" customHeight="1">
      <c r="A198" s="2"/>
      <c r="B198" s="2"/>
      <c r="C198" s="68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6.5" customHeight="1">
      <c r="A199" s="2"/>
      <c r="B199" s="2"/>
      <c r="C199" s="68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6.5" customHeight="1">
      <c r="A200" s="2"/>
      <c r="B200" s="2"/>
      <c r="C200" s="68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6.5" customHeight="1">
      <c r="A201" s="2"/>
      <c r="B201" s="2"/>
      <c r="C201" s="68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6.5" customHeight="1">
      <c r="A202" s="2"/>
      <c r="B202" s="2"/>
      <c r="C202" s="68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6.5" customHeight="1">
      <c r="A203" s="2"/>
      <c r="B203" s="2"/>
      <c r="C203" s="68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6.5" customHeight="1">
      <c r="A204" s="2"/>
      <c r="B204" s="2"/>
      <c r="C204" s="68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6.5" customHeight="1">
      <c r="A205" s="2"/>
      <c r="B205" s="2"/>
      <c r="C205" s="68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6.5" customHeight="1">
      <c r="A206" s="2"/>
      <c r="B206" s="2"/>
      <c r="C206" s="68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6.5" customHeight="1">
      <c r="A207" s="2"/>
      <c r="B207" s="2"/>
      <c r="C207" s="68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6.5" customHeight="1">
      <c r="A208" s="2"/>
      <c r="B208" s="2"/>
      <c r="C208" s="68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6.5" customHeight="1">
      <c r="A209" s="2"/>
      <c r="B209" s="2"/>
      <c r="C209" s="68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6.5" customHeight="1">
      <c r="A210" s="2"/>
      <c r="B210" s="2"/>
      <c r="C210" s="68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6.5" customHeight="1">
      <c r="A211" s="2"/>
      <c r="B211" s="2"/>
      <c r="C211" s="68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6.5" customHeight="1">
      <c r="A212" s="2"/>
      <c r="B212" s="2"/>
      <c r="C212" s="68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6.5" customHeight="1">
      <c r="A213" s="2"/>
      <c r="B213" s="2"/>
      <c r="C213" s="68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6.5" customHeight="1">
      <c r="A214" s="2"/>
      <c r="B214" s="2"/>
      <c r="C214" s="68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6.5" customHeight="1">
      <c r="A215" s="2"/>
      <c r="B215" s="2"/>
      <c r="C215" s="68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6.5" customHeight="1">
      <c r="A216" s="2"/>
      <c r="B216" s="2"/>
      <c r="C216" s="68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6.5" customHeight="1">
      <c r="A217" s="2"/>
      <c r="B217" s="2"/>
      <c r="C217" s="68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6.5" customHeight="1">
      <c r="A218" s="2"/>
      <c r="B218" s="2"/>
      <c r="C218" s="68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6.5" customHeight="1">
      <c r="A219" s="2"/>
      <c r="B219" s="2"/>
      <c r="C219" s="68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6.5" customHeight="1">
      <c r="A220" s="2"/>
      <c r="B220" s="2"/>
      <c r="C220" s="68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6.5" customHeight="1">
      <c r="A221" s="2"/>
      <c r="B221" s="2"/>
      <c r="C221" s="68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6.5" customHeight="1">
      <c r="A222" s="2"/>
      <c r="B222" s="2"/>
      <c r="C222" s="68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6.5" customHeight="1">
      <c r="A223" s="2"/>
      <c r="B223" s="2"/>
      <c r="C223" s="68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6.5" customHeight="1">
      <c r="A224" s="2"/>
      <c r="B224" s="2"/>
      <c r="C224" s="68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6.5" customHeight="1">
      <c r="A225" s="2"/>
      <c r="B225" s="2"/>
      <c r="C225" s="68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6.5" customHeight="1">
      <c r="A226" s="2"/>
      <c r="B226" s="2"/>
      <c r="C226" s="68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6.5" customHeight="1">
      <c r="A227" s="2"/>
      <c r="B227" s="2"/>
      <c r="C227" s="68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6.5" customHeight="1">
      <c r="A228" s="2"/>
      <c r="B228" s="2"/>
      <c r="C228" s="68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6.5" customHeight="1">
      <c r="A229" s="2"/>
      <c r="B229" s="2"/>
      <c r="C229" s="68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6.5" customHeight="1">
      <c r="A230" s="2"/>
      <c r="B230" s="2"/>
      <c r="C230" s="68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6.5" customHeight="1">
      <c r="A231" s="2"/>
      <c r="B231" s="2"/>
      <c r="C231" s="68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6.5" customHeight="1">
      <c r="A232" s="2"/>
      <c r="B232" s="2"/>
      <c r="C232" s="68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6.5" customHeight="1">
      <c r="A233" s="2"/>
      <c r="B233" s="2"/>
      <c r="C233" s="68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6.5" customHeight="1">
      <c r="A234" s="2"/>
      <c r="B234" s="2"/>
      <c r="C234" s="68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6.5" customHeight="1">
      <c r="A235" s="2"/>
      <c r="B235" s="2"/>
      <c r="C235" s="68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6.5" customHeight="1">
      <c r="A236" s="2"/>
      <c r="B236" s="2"/>
      <c r="C236" s="68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6.5" customHeight="1">
      <c r="A237" s="2"/>
      <c r="B237" s="2"/>
      <c r="C237" s="68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6.5" customHeight="1">
      <c r="A238" s="2"/>
      <c r="B238" s="2"/>
      <c r="C238" s="68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6.5" customHeight="1">
      <c r="A239" s="2"/>
      <c r="B239" s="2"/>
      <c r="C239" s="68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6.5" customHeight="1">
      <c r="A240" s="2"/>
      <c r="B240" s="2"/>
      <c r="C240" s="68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6.5" customHeight="1">
      <c r="A241" s="2"/>
      <c r="B241" s="2"/>
      <c r="C241" s="68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6.5" customHeight="1">
      <c r="A242" s="2"/>
      <c r="B242" s="2"/>
      <c r="C242" s="68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6.5" customHeight="1">
      <c r="A243" s="2"/>
      <c r="B243" s="2"/>
      <c r="C243" s="68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6.5" customHeight="1">
      <c r="A244" s="2"/>
      <c r="B244" s="2"/>
      <c r="C244" s="68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6.5" customHeight="1">
      <c r="A245" s="2"/>
      <c r="B245" s="2"/>
      <c r="C245" s="68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6.5" customHeight="1">
      <c r="A246" s="2"/>
      <c r="B246" s="2"/>
      <c r="C246" s="68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6.5" customHeight="1">
      <c r="A247" s="2"/>
      <c r="B247" s="2"/>
      <c r="C247" s="68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6.5" customHeight="1">
      <c r="A248" s="2"/>
      <c r="B248" s="2"/>
      <c r="C248" s="68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6.5" customHeight="1">
      <c r="A249" s="2"/>
      <c r="B249" s="2"/>
      <c r="C249" s="68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6.5" customHeight="1">
      <c r="A250" s="2"/>
      <c r="B250" s="2"/>
      <c r="C250" s="68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6.5" customHeight="1">
      <c r="A251" s="2"/>
      <c r="B251" s="2"/>
      <c r="C251" s="68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6.5" customHeight="1">
      <c r="A252" s="2"/>
      <c r="B252" s="2"/>
      <c r="C252" s="68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6.5" customHeight="1">
      <c r="A253" s="2"/>
      <c r="B253" s="2"/>
      <c r="C253" s="68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6.5" customHeight="1">
      <c r="A254" s="2"/>
      <c r="B254" s="2"/>
      <c r="C254" s="68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6.5" customHeight="1">
      <c r="A255" s="2"/>
      <c r="B255" s="2"/>
      <c r="C255" s="68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6.5" customHeight="1">
      <c r="A256" s="2"/>
      <c r="B256" s="2"/>
      <c r="C256" s="68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6.5" customHeight="1">
      <c r="A257" s="2"/>
      <c r="B257" s="2"/>
      <c r="C257" s="68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6.5" customHeight="1">
      <c r="A258" s="2"/>
      <c r="B258" s="2"/>
      <c r="C258" s="68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6.5" customHeight="1">
      <c r="A259" s="2"/>
      <c r="B259" s="2"/>
      <c r="C259" s="68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6.5" customHeight="1">
      <c r="A260" s="2"/>
      <c r="B260" s="2"/>
      <c r="C260" s="68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6.5" customHeight="1">
      <c r="A261" s="2"/>
      <c r="B261" s="2"/>
      <c r="C261" s="68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6.5" customHeight="1">
      <c r="A262" s="2"/>
      <c r="B262" s="2"/>
      <c r="C262" s="68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6.5" customHeight="1">
      <c r="A263" s="2"/>
      <c r="B263" s="2"/>
      <c r="C263" s="68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6.5" customHeight="1">
      <c r="A264" s="2"/>
      <c r="B264" s="2"/>
      <c r="C264" s="68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6.5" customHeight="1">
      <c r="A265" s="2"/>
      <c r="B265" s="2"/>
      <c r="C265" s="68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6.5" customHeight="1">
      <c r="A266" s="2"/>
      <c r="B266" s="2"/>
      <c r="C266" s="68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6.5" customHeight="1">
      <c r="A267" s="2"/>
      <c r="B267" s="2"/>
      <c r="C267" s="68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6.5" customHeight="1">
      <c r="A268" s="2"/>
      <c r="B268" s="2"/>
      <c r="C268" s="68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6.5" customHeight="1">
      <c r="A269" s="2"/>
      <c r="B269" s="2"/>
      <c r="C269" s="68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6.5" customHeight="1">
      <c r="A270" s="2"/>
      <c r="B270" s="2"/>
      <c r="C270" s="68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6.5" customHeight="1">
      <c r="A271" s="2"/>
      <c r="B271" s="2"/>
      <c r="C271" s="68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6.5" customHeight="1">
      <c r="A272" s="2"/>
      <c r="B272" s="2"/>
      <c r="C272" s="68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6.5" customHeight="1">
      <c r="A273" s="2"/>
      <c r="B273" s="2"/>
      <c r="C273" s="68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6.5" customHeight="1">
      <c r="A274" s="2"/>
      <c r="B274" s="2"/>
      <c r="C274" s="68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6.5" customHeight="1">
      <c r="A275" s="2"/>
      <c r="B275" s="2"/>
      <c r="C275" s="68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6.5" customHeight="1">
      <c r="A276" s="2"/>
      <c r="B276" s="2"/>
      <c r="C276" s="68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6.5" customHeight="1">
      <c r="A277" s="2"/>
      <c r="B277" s="2"/>
      <c r="C277" s="68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6.5" customHeight="1">
      <c r="A278" s="2"/>
      <c r="B278" s="2"/>
      <c r="C278" s="68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6.5" customHeight="1">
      <c r="A279" s="2"/>
      <c r="B279" s="2"/>
      <c r="C279" s="68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6.5" customHeight="1">
      <c r="A280" s="2"/>
      <c r="B280" s="2"/>
      <c r="C280" s="68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6.5" customHeight="1">
      <c r="A281" s="2"/>
      <c r="B281" s="2"/>
      <c r="C281" s="68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6.5" customHeight="1">
      <c r="A282" s="2"/>
      <c r="B282" s="2"/>
      <c r="C282" s="68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6.5" customHeight="1">
      <c r="A283" s="2"/>
      <c r="B283" s="2"/>
      <c r="C283" s="68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6.5" customHeight="1">
      <c r="A284" s="2"/>
      <c r="B284" s="2"/>
      <c r="C284" s="68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6.5" customHeight="1">
      <c r="A285" s="2"/>
      <c r="B285" s="2"/>
      <c r="C285" s="68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6.5" customHeight="1">
      <c r="A286" s="2"/>
      <c r="B286" s="2"/>
      <c r="C286" s="68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6.5" customHeight="1">
      <c r="A287" s="2"/>
      <c r="B287" s="2"/>
      <c r="C287" s="68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6.5" customHeight="1">
      <c r="A288" s="2"/>
      <c r="B288" s="2"/>
      <c r="C288" s="68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6.5" customHeight="1">
      <c r="A289" s="2"/>
      <c r="B289" s="2"/>
      <c r="C289" s="68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6.5" customHeight="1">
      <c r="A290" s="2"/>
      <c r="B290" s="2"/>
      <c r="C290" s="68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6.5" customHeight="1">
      <c r="A291" s="2"/>
      <c r="B291" s="2"/>
      <c r="C291" s="68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6.5" customHeight="1">
      <c r="A292" s="2"/>
      <c r="B292" s="2"/>
      <c r="C292" s="68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6.5" customHeight="1">
      <c r="A293" s="2"/>
      <c r="B293" s="2"/>
      <c r="C293" s="68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6.5" customHeight="1">
      <c r="A294" s="2"/>
      <c r="B294" s="2"/>
      <c r="C294" s="68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6.5" customHeight="1">
      <c r="A295" s="2"/>
      <c r="B295" s="2"/>
      <c r="C295" s="68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6.5" customHeight="1">
      <c r="A296" s="2"/>
      <c r="B296" s="2"/>
      <c r="C296" s="68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6.5" customHeight="1">
      <c r="A297" s="2"/>
      <c r="B297" s="2"/>
      <c r="C297" s="68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6.5" customHeight="1">
      <c r="A298" s="2"/>
      <c r="B298" s="2"/>
      <c r="C298" s="68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6.5" customHeight="1">
      <c r="A299" s="2"/>
      <c r="B299" s="2"/>
      <c r="C299" s="68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6.5" customHeight="1">
      <c r="A300" s="2"/>
      <c r="B300" s="2"/>
      <c r="C300" s="68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6.5" customHeight="1">
      <c r="A301" s="2"/>
      <c r="B301" s="2"/>
      <c r="C301" s="68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6.5" customHeight="1">
      <c r="A302" s="2"/>
      <c r="B302" s="2"/>
      <c r="C302" s="68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6.5" customHeight="1">
      <c r="A303" s="2"/>
      <c r="B303" s="2"/>
      <c r="C303" s="68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6.5" customHeight="1">
      <c r="A304" s="2"/>
      <c r="B304" s="2"/>
      <c r="C304" s="68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6.5" customHeight="1">
      <c r="A305" s="2"/>
      <c r="B305" s="2"/>
      <c r="C305" s="68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6.5" customHeight="1">
      <c r="A306" s="2"/>
      <c r="B306" s="2"/>
      <c r="C306" s="68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6.5" customHeight="1">
      <c r="A307" s="2"/>
      <c r="B307" s="2"/>
      <c r="C307" s="68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6.5" customHeight="1">
      <c r="A308" s="2"/>
      <c r="B308" s="2"/>
      <c r="C308" s="68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6.5" customHeight="1">
      <c r="A309" s="2"/>
      <c r="B309" s="2"/>
      <c r="C309" s="68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6.5" customHeight="1">
      <c r="A310" s="2"/>
      <c r="B310" s="2"/>
      <c r="C310" s="68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6.5" customHeight="1">
      <c r="A311" s="2"/>
      <c r="B311" s="2"/>
      <c r="C311" s="68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6.5" customHeight="1">
      <c r="A312" s="2"/>
      <c r="B312" s="2"/>
      <c r="C312" s="68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6.5" customHeight="1">
      <c r="A313" s="2"/>
      <c r="B313" s="2"/>
      <c r="C313" s="68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6.5" customHeight="1">
      <c r="A314" s="2"/>
      <c r="B314" s="2"/>
      <c r="C314" s="68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6.5" customHeight="1">
      <c r="A315" s="2"/>
      <c r="B315" s="2"/>
      <c r="C315" s="68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6.5" customHeight="1">
      <c r="A316" s="2"/>
      <c r="B316" s="2"/>
      <c r="C316" s="68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6.5" customHeight="1">
      <c r="A317" s="2"/>
      <c r="B317" s="2"/>
      <c r="C317" s="68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6.5" customHeight="1">
      <c r="A318" s="2"/>
      <c r="B318" s="2"/>
      <c r="C318" s="68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6.5" customHeight="1">
      <c r="A319" s="2"/>
      <c r="B319" s="2"/>
      <c r="C319" s="68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6.5" customHeight="1">
      <c r="A320" s="2"/>
      <c r="B320" s="2"/>
      <c r="C320" s="68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6.5" customHeight="1">
      <c r="A321" s="2"/>
      <c r="B321" s="2"/>
      <c r="C321" s="68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6.5" customHeight="1">
      <c r="A322" s="2"/>
      <c r="B322" s="2"/>
      <c r="C322" s="68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6.5" customHeight="1">
      <c r="A323" s="2"/>
      <c r="B323" s="2"/>
      <c r="C323" s="68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6.5" customHeight="1">
      <c r="A324" s="2"/>
      <c r="B324" s="2"/>
      <c r="C324" s="68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6.5" customHeight="1">
      <c r="A325" s="2"/>
      <c r="B325" s="2"/>
      <c r="C325" s="68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6.5" customHeight="1">
      <c r="A326" s="2"/>
      <c r="B326" s="2"/>
      <c r="C326" s="68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6.5" customHeight="1">
      <c r="A327" s="2"/>
      <c r="B327" s="2"/>
      <c r="C327" s="68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6.5" customHeight="1">
      <c r="A328" s="2"/>
      <c r="B328" s="2"/>
      <c r="C328" s="68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6.5" customHeight="1">
      <c r="A329" s="2"/>
      <c r="B329" s="2"/>
      <c r="C329" s="68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6.5" customHeight="1">
      <c r="A330" s="2"/>
      <c r="B330" s="2"/>
      <c r="C330" s="68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6.5" customHeight="1">
      <c r="A331" s="2"/>
      <c r="B331" s="2"/>
      <c r="C331" s="68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6.5" customHeight="1">
      <c r="A332" s="2"/>
      <c r="B332" s="2"/>
      <c r="C332" s="68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6.5" customHeight="1">
      <c r="A333" s="2"/>
      <c r="B333" s="2"/>
      <c r="C333" s="68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6.5" customHeight="1">
      <c r="A334" s="2"/>
      <c r="B334" s="2"/>
      <c r="C334" s="68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6.5" customHeight="1">
      <c r="A335" s="2"/>
      <c r="B335" s="2"/>
      <c r="C335" s="68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6.5" customHeight="1">
      <c r="A336" s="2"/>
      <c r="B336" s="2"/>
      <c r="C336" s="68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6.5" customHeight="1">
      <c r="A337" s="2"/>
      <c r="B337" s="2"/>
      <c r="C337" s="68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6.5" customHeight="1">
      <c r="A338" s="2"/>
      <c r="B338" s="2"/>
      <c r="C338" s="68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6.5" customHeight="1">
      <c r="A339" s="2"/>
      <c r="B339" s="2"/>
      <c r="C339" s="68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6.5" customHeight="1">
      <c r="A340" s="2"/>
      <c r="B340" s="2"/>
      <c r="C340" s="68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6.5" customHeight="1">
      <c r="A341" s="2"/>
      <c r="B341" s="2"/>
      <c r="C341" s="68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6.5" customHeight="1">
      <c r="A342" s="2"/>
      <c r="B342" s="2"/>
      <c r="C342" s="68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6.5" customHeight="1">
      <c r="A343" s="2"/>
      <c r="B343" s="2"/>
      <c r="C343" s="68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6.5" customHeight="1">
      <c r="A344" s="2"/>
      <c r="B344" s="2"/>
      <c r="C344" s="68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6.5" customHeight="1">
      <c r="A345" s="2"/>
      <c r="B345" s="2"/>
      <c r="C345" s="68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6.5" customHeight="1">
      <c r="A346" s="2"/>
      <c r="B346" s="2"/>
      <c r="C346" s="68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6.5" customHeight="1">
      <c r="A347" s="2"/>
      <c r="B347" s="2"/>
      <c r="C347" s="68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6.5" customHeight="1">
      <c r="A348" s="2"/>
      <c r="B348" s="2"/>
      <c r="C348" s="68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6.5" customHeight="1">
      <c r="A349" s="2"/>
      <c r="B349" s="2"/>
      <c r="C349" s="68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6.5" customHeight="1">
      <c r="A350" s="2"/>
      <c r="B350" s="2"/>
      <c r="C350" s="68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6.5" customHeight="1">
      <c r="A351" s="2"/>
      <c r="B351" s="2"/>
      <c r="C351" s="68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6.5" customHeight="1">
      <c r="A352" s="2"/>
      <c r="B352" s="2"/>
      <c r="C352" s="68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6.5" customHeight="1">
      <c r="A353" s="2"/>
      <c r="B353" s="2"/>
      <c r="C353" s="68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6.5" customHeight="1">
      <c r="A354" s="2"/>
      <c r="B354" s="2"/>
      <c r="C354" s="68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6.5" customHeight="1">
      <c r="A355" s="2"/>
      <c r="B355" s="2"/>
      <c r="C355" s="68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6.5" customHeight="1">
      <c r="A356" s="2"/>
      <c r="B356" s="2"/>
      <c r="C356" s="68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6.5" customHeight="1">
      <c r="A357" s="2"/>
      <c r="B357" s="2"/>
      <c r="C357" s="68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6.5" customHeight="1">
      <c r="A358" s="2"/>
      <c r="B358" s="2"/>
      <c r="C358" s="68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6.5" customHeight="1">
      <c r="A359" s="2"/>
      <c r="B359" s="2"/>
      <c r="C359" s="68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6.5" customHeight="1">
      <c r="A360" s="2"/>
      <c r="B360" s="2"/>
      <c r="C360" s="68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6.5" customHeight="1">
      <c r="A361" s="2"/>
      <c r="B361" s="2"/>
      <c r="C361" s="68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6.5" customHeight="1">
      <c r="A362" s="2"/>
      <c r="B362" s="2"/>
      <c r="C362" s="68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6.5" customHeight="1">
      <c r="A363" s="2"/>
      <c r="B363" s="2"/>
      <c r="C363" s="68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6.5" customHeight="1">
      <c r="A364" s="2"/>
      <c r="B364" s="2"/>
      <c r="C364" s="68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6.5" customHeight="1">
      <c r="A365" s="2"/>
      <c r="B365" s="2"/>
      <c r="C365" s="68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6.5" customHeight="1">
      <c r="A366" s="2"/>
      <c r="B366" s="2"/>
      <c r="C366" s="68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6.5" customHeight="1">
      <c r="A367" s="2"/>
      <c r="B367" s="2"/>
      <c r="C367" s="68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6.5" customHeight="1">
      <c r="A368" s="2"/>
      <c r="B368" s="2"/>
      <c r="C368" s="68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6.5" customHeight="1">
      <c r="A369" s="2"/>
      <c r="B369" s="2"/>
      <c r="C369" s="68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6.5" customHeight="1">
      <c r="A370" s="2"/>
      <c r="B370" s="2"/>
      <c r="C370" s="68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6.5" customHeight="1">
      <c r="A371" s="2"/>
      <c r="B371" s="2"/>
      <c r="C371" s="68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6.5" customHeight="1">
      <c r="A372" s="2"/>
      <c r="B372" s="2"/>
      <c r="C372" s="68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6.5" customHeight="1">
      <c r="A373" s="2"/>
      <c r="B373" s="2"/>
      <c r="C373" s="68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6.5" customHeight="1">
      <c r="A374" s="2"/>
      <c r="B374" s="2"/>
      <c r="C374" s="68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6.5" customHeight="1">
      <c r="A375" s="2"/>
      <c r="B375" s="2"/>
      <c r="C375" s="68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6.5" customHeight="1">
      <c r="A376" s="2"/>
      <c r="B376" s="2"/>
      <c r="C376" s="68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6.5" customHeight="1">
      <c r="A377" s="2"/>
      <c r="B377" s="2"/>
      <c r="C377" s="68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6.5" customHeight="1">
      <c r="A378" s="2"/>
      <c r="B378" s="2"/>
      <c r="C378" s="68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6.5" customHeight="1">
      <c r="A379" s="2"/>
      <c r="B379" s="2"/>
      <c r="C379" s="68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6.5" customHeight="1">
      <c r="A380" s="2"/>
      <c r="B380" s="2"/>
      <c r="C380" s="68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6.5" customHeight="1">
      <c r="A381" s="2"/>
      <c r="B381" s="2"/>
      <c r="C381" s="68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6.5" customHeight="1">
      <c r="A382" s="2"/>
      <c r="B382" s="2"/>
      <c r="C382" s="68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6.5" customHeight="1">
      <c r="A383" s="2"/>
      <c r="B383" s="2"/>
      <c r="C383" s="68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6.5" customHeight="1">
      <c r="A384" s="2"/>
      <c r="B384" s="2"/>
      <c r="C384" s="68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6.5" customHeight="1">
      <c r="A385" s="2"/>
      <c r="B385" s="2"/>
      <c r="C385" s="68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6.5" customHeight="1">
      <c r="A386" s="2"/>
      <c r="B386" s="2"/>
      <c r="C386" s="68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6.5" customHeight="1">
      <c r="A387" s="2"/>
      <c r="B387" s="2"/>
      <c r="C387" s="68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6.5" customHeight="1">
      <c r="A388" s="2"/>
      <c r="B388" s="2"/>
      <c r="C388" s="68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6.5" customHeight="1">
      <c r="A389" s="2"/>
      <c r="B389" s="2"/>
      <c r="C389" s="68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6.5" customHeight="1">
      <c r="A390" s="2"/>
      <c r="B390" s="2"/>
      <c r="C390" s="68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6.5" customHeight="1">
      <c r="A391" s="2"/>
      <c r="B391" s="2"/>
      <c r="C391" s="68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6.5" customHeight="1">
      <c r="A392" s="2"/>
      <c r="B392" s="2"/>
      <c r="C392" s="68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6.5" customHeight="1">
      <c r="A393" s="2"/>
      <c r="B393" s="2"/>
      <c r="C393" s="68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6.5" customHeight="1">
      <c r="A394" s="2"/>
      <c r="B394" s="2"/>
      <c r="C394" s="68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6.5" customHeight="1">
      <c r="A395" s="2"/>
      <c r="B395" s="2"/>
      <c r="C395" s="68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6.5" customHeight="1">
      <c r="A396" s="2"/>
      <c r="B396" s="2"/>
      <c r="C396" s="68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6.5" customHeight="1">
      <c r="A397" s="2"/>
      <c r="B397" s="2"/>
      <c r="C397" s="68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6.5" customHeight="1">
      <c r="A398" s="2"/>
      <c r="B398" s="2"/>
      <c r="C398" s="68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6.5" customHeight="1">
      <c r="A399" s="2"/>
      <c r="B399" s="2"/>
      <c r="C399" s="68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6.5" customHeight="1">
      <c r="A400" s="2"/>
      <c r="B400" s="2"/>
      <c r="C400" s="68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6.5" customHeight="1">
      <c r="A401" s="2"/>
      <c r="B401" s="2"/>
      <c r="C401" s="68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6.5" customHeight="1">
      <c r="A402" s="2"/>
      <c r="B402" s="2"/>
      <c r="C402" s="68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6.5" customHeight="1">
      <c r="A403" s="2"/>
      <c r="B403" s="2"/>
      <c r="C403" s="68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6.5" customHeight="1">
      <c r="A404" s="2"/>
      <c r="B404" s="2"/>
      <c r="C404" s="68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6.5" customHeight="1">
      <c r="A405" s="2"/>
      <c r="B405" s="2"/>
      <c r="C405" s="68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6.5" customHeight="1">
      <c r="A406" s="2"/>
      <c r="B406" s="2"/>
      <c r="C406" s="68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6.5" customHeight="1">
      <c r="A407" s="2"/>
      <c r="B407" s="2"/>
      <c r="C407" s="68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6.5" customHeight="1">
      <c r="A408" s="2"/>
      <c r="B408" s="2"/>
      <c r="C408" s="68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6.5" customHeight="1">
      <c r="A409" s="2"/>
      <c r="B409" s="2"/>
      <c r="C409" s="68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6.5" customHeight="1">
      <c r="A410" s="2"/>
      <c r="B410" s="2"/>
      <c r="C410" s="68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6.5" customHeight="1">
      <c r="A411" s="2"/>
      <c r="B411" s="2"/>
      <c r="C411" s="68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6.5" customHeight="1">
      <c r="A412" s="2"/>
      <c r="B412" s="2"/>
      <c r="C412" s="68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6.5" customHeight="1">
      <c r="A413" s="2"/>
      <c r="B413" s="2"/>
      <c r="C413" s="68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6.5" customHeight="1">
      <c r="A414" s="2"/>
      <c r="B414" s="2"/>
      <c r="C414" s="68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6.5" customHeight="1">
      <c r="A415" s="2"/>
      <c r="B415" s="2"/>
      <c r="C415" s="68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6.5" customHeight="1">
      <c r="A416" s="2"/>
      <c r="B416" s="2"/>
      <c r="C416" s="68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6.5" customHeight="1">
      <c r="A417" s="2"/>
      <c r="B417" s="2"/>
      <c r="C417" s="68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6.5" customHeight="1">
      <c r="A418" s="2"/>
      <c r="B418" s="2"/>
      <c r="C418" s="68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6.5" customHeight="1">
      <c r="A419" s="2"/>
      <c r="B419" s="2"/>
      <c r="C419" s="68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6.5" customHeight="1">
      <c r="A420" s="2"/>
      <c r="B420" s="2"/>
      <c r="C420" s="68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6.5" customHeight="1">
      <c r="A421" s="2"/>
      <c r="B421" s="2"/>
      <c r="C421" s="68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6.5" customHeight="1">
      <c r="A422" s="2"/>
      <c r="B422" s="2"/>
      <c r="C422" s="68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6.5" customHeight="1">
      <c r="A423" s="2"/>
      <c r="B423" s="2"/>
      <c r="C423" s="68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6.5" customHeight="1">
      <c r="A424" s="2"/>
      <c r="B424" s="2"/>
      <c r="C424" s="68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6.5" customHeight="1">
      <c r="A425" s="2"/>
      <c r="B425" s="2"/>
      <c r="C425" s="68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6.5" customHeight="1">
      <c r="A426" s="2"/>
      <c r="B426" s="2"/>
      <c r="C426" s="68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6.5" customHeight="1">
      <c r="A427" s="2"/>
      <c r="B427" s="2"/>
      <c r="C427" s="68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6.5" customHeight="1">
      <c r="A428" s="2"/>
      <c r="B428" s="2"/>
      <c r="C428" s="68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6.5" customHeight="1">
      <c r="A429" s="2"/>
      <c r="B429" s="2"/>
      <c r="C429" s="68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6.5" customHeight="1">
      <c r="A430" s="2"/>
      <c r="B430" s="2"/>
      <c r="C430" s="68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6.5" customHeight="1">
      <c r="A431" s="2"/>
      <c r="B431" s="2"/>
      <c r="C431" s="68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6.5" customHeight="1">
      <c r="A432" s="2"/>
      <c r="B432" s="2"/>
      <c r="C432" s="68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6.5" customHeight="1">
      <c r="A433" s="2"/>
      <c r="B433" s="2"/>
      <c r="C433" s="68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6.5" customHeight="1">
      <c r="A434" s="2"/>
      <c r="B434" s="2"/>
      <c r="C434" s="68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6.5" customHeight="1">
      <c r="A435" s="2"/>
      <c r="B435" s="2"/>
      <c r="C435" s="68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6.5" customHeight="1">
      <c r="A436" s="2"/>
      <c r="B436" s="2"/>
      <c r="C436" s="68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6.5" customHeight="1">
      <c r="A437" s="2"/>
      <c r="B437" s="2"/>
      <c r="C437" s="68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6.5" customHeight="1">
      <c r="A438" s="2"/>
      <c r="B438" s="2"/>
      <c r="C438" s="68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6.5" customHeight="1">
      <c r="A439" s="2"/>
      <c r="B439" s="2"/>
      <c r="C439" s="68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6.5" customHeight="1">
      <c r="A440" s="2"/>
      <c r="B440" s="2"/>
      <c r="C440" s="68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6.5" customHeight="1">
      <c r="A441" s="2"/>
      <c r="B441" s="2"/>
      <c r="C441" s="68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6.5" customHeight="1">
      <c r="A442" s="2"/>
      <c r="B442" s="2"/>
      <c r="C442" s="68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6.5" customHeight="1">
      <c r="A443" s="2"/>
      <c r="B443" s="2"/>
      <c r="C443" s="68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6.5" customHeight="1">
      <c r="A444" s="2"/>
      <c r="B444" s="2"/>
      <c r="C444" s="68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6.5" customHeight="1">
      <c r="A445" s="2"/>
      <c r="B445" s="2"/>
      <c r="C445" s="68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6.5" customHeight="1">
      <c r="A446" s="2"/>
      <c r="B446" s="2"/>
      <c r="C446" s="68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6.5" customHeight="1">
      <c r="A447" s="2"/>
      <c r="B447" s="2"/>
      <c r="C447" s="68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6.5" customHeight="1">
      <c r="A448" s="2"/>
      <c r="B448" s="2"/>
      <c r="C448" s="68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6.5" customHeight="1">
      <c r="A449" s="2"/>
      <c r="B449" s="2"/>
      <c r="C449" s="68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6.5" customHeight="1">
      <c r="A450" s="2"/>
      <c r="B450" s="2"/>
      <c r="C450" s="68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6.5" customHeight="1">
      <c r="A451" s="2"/>
      <c r="B451" s="2"/>
      <c r="C451" s="68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6.5" customHeight="1">
      <c r="A452" s="2"/>
      <c r="B452" s="2"/>
      <c r="C452" s="68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6.5" customHeight="1">
      <c r="A453" s="2"/>
      <c r="B453" s="2"/>
      <c r="C453" s="68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6.5" customHeight="1">
      <c r="A454" s="2"/>
      <c r="B454" s="2"/>
      <c r="C454" s="68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6.5" customHeight="1">
      <c r="A455" s="2"/>
      <c r="B455" s="2"/>
      <c r="C455" s="68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6.5" customHeight="1">
      <c r="A456" s="2"/>
      <c r="B456" s="2"/>
      <c r="C456" s="68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6.5" customHeight="1">
      <c r="A457" s="2"/>
      <c r="B457" s="2"/>
      <c r="C457" s="68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6.5" customHeight="1">
      <c r="A458" s="2"/>
      <c r="B458" s="2"/>
      <c r="C458" s="68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6.5" customHeight="1">
      <c r="A459" s="2"/>
      <c r="B459" s="2"/>
      <c r="C459" s="68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6.5" customHeight="1">
      <c r="A460" s="2"/>
      <c r="B460" s="2"/>
      <c r="C460" s="68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6.5" customHeight="1">
      <c r="A461" s="2"/>
      <c r="B461" s="2"/>
      <c r="C461" s="68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6.5" customHeight="1">
      <c r="A462" s="2"/>
      <c r="B462" s="2"/>
      <c r="C462" s="68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6.5" customHeight="1">
      <c r="A463" s="2"/>
      <c r="B463" s="2"/>
      <c r="C463" s="68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6.5" customHeight="1">
      <c r="A464" s="2"/>
      <c r="B464" s="2"/>
      <c r="C464" s="68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6.5" customHeight="1">
      <c r="A465" s="2"/>
      <c r="B465" s="2"/>
      <c r="C465" s="68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6.5" customHeight="1">
      <c r="A466" s="2"/>
      <c r="B466" s="2"/>
      <c r="C466" s="68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6.5" customHeight="1">
      <c r="A467" s="2"/>
      <c r="B467" s="2"/>
      <c r="C467" s="68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6.5" customHeight="1">
      <c r="A468" s="2"/>
      <c r="B468" s="2"/>
      <c r="C468" s="68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6.5" customHeight="1">
      <c r="A469" s="2"/>
      <c r="B469" s="2"/>
      <c r="C469" s="68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6.5" customHeight="1">
      <c r="A470" s="2"/>
      <c r="B470" s="2"/>
      <c r="C470" s="68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6.5" customHeight="1">
      <c r="A471" s="2"/>
      <c r="B471" s="2"/>
      <c r="C471" s="68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6.5" customHeight="1">
      <c r="A472" s="2"/>
      <c r="B472" s="2"/>
      <c r="C472" s="68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6.5" customHeight="1">
      <c r="A473" s="2"/>
      <c r="B473" s="2"/>
      <c r="C473" s="68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6.5" customHeight="1">
      <c r="A474" s="2"/>
      <c r="B474" s="2"/>
      <c r="C474" s="68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6.5" customHeight="1">
      <c r="A475" s="2"/>
      <c r="B475" s="2"/>
      <c r="C475" s="68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6.5" customHeight="1">
      <c r="A476" s="2"/>
      <c r="B476" s="2"/>
      <c r="C476" s="68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6.5" customHeight="1">
      <c r="A477" s="2"/>
      <c r="B477" s="2"/>
      <c r="C477" s="68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6.5" customHeight="1">
      <c r="A478" s="2"/>
      <c r="B478" s="2"/>
      <c r="C478" s="68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6.5" customHeight="1">
      <c r="A479" s="2"/>
      <c r="B479" s="2"/>
      <c r="C479" s="68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6.5" customHeight="1">
      <c r="A480" s="2"/>
      <c r="B480" s="2"/>
      <c r="C480" s="68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6.5" customHeight="1">
      <c r="A481" s="2"/>
      <c r="B481" s="2"/>
      <c r="C481" s="68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6.5" customHeight="1">
      <c r="A482" s="2"/>
      <c r="B482" s="2"/>
      <c r="C482" s="68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6.5" customHeight="1">
      <c r="A483" s="2"/>
      <c r="B483" s="2"/>
      <c r="C483" s="68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6.5" customHeight="1">
      <c r="A484" s="2"/>
      <c r="B484" s="2"/>
      <c r="C484" s="68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6.5" customHeight="1">
      <c r="A485" s="2"/>
      <c r="B485" s="2"/>
      <c r="C485" s="68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6.5" customHeight="1">
      <c r="A486" s="2"/>
      <c r="B486" s="2"/>
      <c r="C486" s="68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6.5" customHeight="1">
      <c r="A487" s="2"/>
      <c r="B487" s="2"/>
      <c r="C487" s="68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6.5" customHeight="1">
      <c r="A488" s="2"/>
      <c r="B488" s="2"/>
      <c r="C488" s="68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6.5" customHeight="1">
      <c r="A489" s="2"/>
      <c r="B489" s="2"/>
      <c r="C489" s="68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6.5" customHeight="1">
      <c r="A490" s="2"/>
      <c r="B490" s="2"/>
      <c r="C490" s="68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6.5" customHeight="1">
      <c r="A491" s="2"/>
      <c r="B491" s="2"/>
      <c r="C491" s="68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6.5" customHeight="1">
      <c r="A492" s="2"/>
      <c r="B492" s="2"/>
      <c r="C492" s="68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6.5" customHeight="1">
      <c r="A493" s="2"/>
      <c r="B493" s="2"/>
      <c r="C493" s="68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6.5" customHeight="1">
      <c r="A494" s="2"/>
      <c r="B494" s="2"/>
      <c r="C494" s="68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6.5" customHeight="1">
      <c r="A495" s="2"/>
      <c r="B495" s="2"/>
      <c r="C495" s="68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6.5" customHeight="1">
      <c r="A496" s="2"/>
      <c r="B496" s="2"/>
      <c r="C496" s="68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6.5" customHeight="1">
      <c r="A497" s="2"/>
      <c r="B497" s="2"/>
      <c r="C497" s="68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6.5" customHeight="1">
      <c r="A498" s="2"/>
      <c r="B498" s="2"/>
      <c r="C498" s="68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6.5" customHeight="1">
      <c r="A499" s="2"/>
      <c r="B499" s="2"/>
      <c r="C499" s="68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6.5" customHeight="1">
      <c r="A500" s="2"/>
      <c r="B500" s="2"/>
      <c r="C500" s="68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6.5" customHeight="1">
      <c r="A501" s="2"/>
      <c r="B501" s="2"/>
      <c r="C501" s="68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6.5" customHeight="1">
      <c r="A502" s="2"/>
      <c r="B502" s="2"/>
      <c r="C502" s="68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6.5" customHeight="1">
      <c r="A503" s="2"/>
      <c r="B503" s="2"/>
      <c r="C503" s="68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6.5" customHeight="1">
      <c r="A504" s="2"/>
      <c r="B504" s="2"/>
      <c r="C504" s="68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6.5" customHeight="1">
      <c r="A505" s="2"/>
      <c r="B505" s="2"/>
      <c r="C505" s="68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6.5" customHeight="1">
      <c r="A506" s="2"/>
      <c r="B506" s="2"/>
      <c r="C506" s="68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6.5" customHeight="1">
      <c r="A507" s="2"/>
      <c r="B507" s="2"/>
      <c r="C507" s="68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6.5" customHeight="1">
      <c r="A508" s="2"/>
      <c r="B508" s="2"/>
      <c r="C508" s="68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6.5" customHeight="1">
      <c r="A509" s="2"/>
      <c r="B509" s="2"/>
      <c r="C509" s="68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6.5" customHeight="1">
      <c r="A510" s="2"/>
      <c r="B510" s="2"/>
      <c r="C510" s="68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6.5" customHeight="1">
      <c r="A511" s="2"/>
      <c r="B511" s="2"/>
      <c r="C511" s="68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6.5" customHeight="1">
      <c r="A512" s="2"/>
      <c r="B512" s="2"/>
      <c r="C512" s="68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6.5" customHeight="1">
      <c r="A513" s="2"/>
      <c r="B513" s="2"/>
      <c r="C513" s="68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6.5" customHeight="1">
      <c r="A514" s="2"/>
      <c r="B514" s="2"/>
      <c r="C514" s="68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6.5" customHeight="1">
      <c r="A515" s="2"/>
      <c r="B515" s="2"/>
      <c r="C515" s="68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6.5" customHeight="1">
      <c r="A516" s="2"/>
      <c r="B516" s="2"/>
      <c r="C516" s="68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6.5" customHeight="1">
      <c r="A517" s="2"/>
      <c r="B517" s="2"/>
      <c r="C517" s="68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6.5" customHeight="1">
      <c r="A518" s="2"/>
      <c r="B518" s="2"/>
      <c r="C518" s="68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6.5" customHeight="1">
      <c r="A519" s="2"/>
      <c r="B519" s="2"/>
      <c r="C519" s="68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6.5" customHeight="1">
      <c r="A520" s="2"/>
      <c r="B520" s="2"/>
      <c r="C520" s="68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6.5" customHeight="1">
      <c r="A521" s="2"/>
      <c r="B521" s="2"/>
      <c r="C521" s="68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6.5" customHeight="1">
      <c r="A522" s="2"/>
      <c r="B522" s="2"/>
      <c r="C522" s="68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6.5" customHeight="1">
      <c r="A523" s="2"/>
      <c r="B523" s="2"/>
      <c r="C523" s="68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6.5" customHeight="1">
      <c r="A524" s="2"/>
      <c r="B524" s="2"/>
      <c r="C524" s="68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6.5" customHeight="1">
      <c r="A525" s="2"/>
      <c r="B525" s="2"/>
      <c r="C525" s="68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6.5" customHeight="1">
      <c r="A526" s="2"/>
      <c r="B526" s="2"/>
      <c r="C526" s="68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6.5" customHeight="1">
      <c r="A527" s="2"/>
      <c r="B527" s="2"/>
      <c r="C527" s="68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6.5" customHeight="1">
      <c r="A528" s="2"/>
      <c r="B528" s="2"/>
      <c r="C528" s="68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6.5" customHeight="1">
      <c r="A529" s="2"/>
      <c r="B529" s="2"/>
      <c r="C529" s="68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6.5" customHeight="1">
      <c r="A530" s="2"/>
      <c r="B530" s="2"/>
      <c r="C530" s="68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6.5" customHeight="1">
      <c r="A531" s="2"/>
      <c r="B531" s="2"/>
      <c r="C531" s="68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6.5" customHeight="1">
      <c r="A532" s="2"/>
      <c r="B532" s="2"/>
      <c r="C532" s="68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6.5" customHeight="1">
      <c r="A533" s="2"/>
      <c r="B533" s="2"/>
      <c r="C533" s="68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6.5" customHeight="1">
      <c r="A534" s="2"/>
      <c r="B534" s="2"/>
      <c r="C534" s="68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6.5" customHeight="1">
      <c r="A535" s="2"/>
      <c r="B535" s="2"/>
      <c r="C535" s="68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6.5" customHeight="1">
      <c r="A536" s="2"/>
      <c r="B536" s="2"/>
      <c r="C536" s="68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6.5" customHeight="1">
      <c r="A537" s="2"/>
      <c r="B537" s="2"/>
      <c r="C537" s="68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6.5" customHeight="1">
      <c r="A538" s="2"/>
      <c r="B538" s="2"/>
      <c r="C538" s="68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6.5" customHeight="1">
      <c r="A539" s="2"/>
      <c r="B539" s="2"/>
      <c r="C539" s="68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6.5" customHeight="1">
      <c r="A540" s="2"/>
      <c r="B540" s="2"/>
      <c r="C540" s="68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6.5" customHeight="1">
      <c r="A541" s="2"/>
      <c r="B541" s="2"/>
      <c r="C541" s="68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6.5" customHeight="1">
      <c r="A542" s="2"/>
      <c r="B542" s="2"/>
      <c r="C542" s="68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6.5" customHeight="1">
      <c r="A543" s="2"/>
      <c r="B543" s="2"/>
      <c r="C543" s="68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6.5" customHeight="1">
      <c r="A544" s="2"/>
      <c r="B544" s="2"/>
      <c r="C544" s="68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6.5" customHeight="1">
      <c r="A545" s="2"/>
      <c r="B545" s="2"/>
      <c r="C545" s="68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6.5" customHeight="1">
      <c r="A546" s="2"/>
      <c r="B546" s="2"/>
      <c r="C546" s="68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6.5" customHeight="1">
      <c r="A547" s="2"/>
      <c r="B547" s="2"/>
      <c r="C547" s="68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6.5" customHeight="1">
      <c r="A548" s="2"/>
      <c r="B548" s="2"/>
      <c r="C548" s="68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6.5" customHeight="1">
      <c r="A549" s="2"/>
      <c r="B549" s="2"/>
      <c r="C549" s="68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6.5" customHeight="1">
      <c r="A550" s="2"/>
      <c r="B550" s="2"/>
      <c r="C550" s="68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6.5" customHeight="1">
      <c r="A551" s="2"/>
      <c r="B551" s="2"/>
      <c r="C551" s="68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6.5" customHeight="1">
      <c r="A552" s="2"/>
      <c r="B552" s="2"/>
      <c r="C552" s="68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6.5" customHeight="1">
      <c r="A553" s="2"/>
      <c r="B553" s="2"/>
      <c r="C553" s="68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6.5" customHeight="1">
      <c r="A554" s="2"/>
      <c r="B554" s="2"/>
      <c r="C554" s="68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6.5" customHeight="1">
      <c r="A555" s="2"/>
      <c r="B555" s="2"/>
      <c r="C555" s="68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6.5" customHeight="1">
      <c r="A556" s="2"/>
      <c r="B556" s="2"/>
      <c r="C556" s="68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6.5" customHeight="1">
      <c r="A557" s="2"/>
      <c r="B557" s="2"/>
      <c r="C557" s="68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6.5" customHeight="1">
      <c r="A558" s="2"/>
      <c r="B558" s="2"/>
      <c r="C558" s="68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6.5" customHeight="1">
      <c r="A559" s="2"/>
      <c r="B559" s="2"/>
      <c r="C559" s="68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6.5" customHeight="1">
      <c r="A560" s="2"/>
      <c r="B560" s="2"/>
      <c r="C560" s="68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6.5" customHeight="1">
      <c r="A561" s="2"/>
      <c r="B561" s="2"/>
      <c r="C561" s="68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6.5" customHeight="1">
      <c r="A562" s="2"/>
      <c r="B562" s="2"/>
      <c r="C562" s="68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6.5" customHeight="1">
      <c r="A563" s="2"/>
      <c r="B563" s="2"/>
      <c r="C563" s="68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6.5" customHeight="1">
      <c r="A564" s="2"/>
      <c r="B564" s="2"/>
      <c r="C564" s="68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6.5" customHeight="1">
      <c r="A565" s="2"/>
      <c r="B565" s="2"/>
      <c r="C565" s="68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6.5" customHeight="1">
      <c r="A566" s="2"/>
      <c r="B566" s="2"/>
      <c r="C566" s="68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6.5" customHeight="1">
      <c r="A567" s="2"/>
      <c r="B567" s="2"/>
      <c r="C567" s="68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6.5" customHeight="1">
      <c r="A568" s="2"/>
      <c r="B568" s="2"/>
      <c r="C568" s="68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6.5" customHeight="1">
      <c r="A569" s="2"/>
      <c r="B569" s="2"/>
      <c r="C569" s="68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6.5" customHeight="1">
      <c r="A570" s="2"/>
      <c r="B570" s="2"/>
      <c r="C570" s="68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6.5" customHeight="1">
      <c r="A571" s="2"/>
      <c r="B571" s="2"/>
      <c r="C571" s="68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6.5" customHeight="1">
      <c r="A572" s="2"/>
      <c r="B572" s="2"/>
      <c r="C572" s="68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6.5" customHeight="1">
      <c r="A573" s="2"/>
      <c r="B573" s="2"/>
      <c r="C573" s="68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6.5" customHeight="1">
      <c r="A574" s="2"/>
      <c r="B574" s="2"/>
      <c r="C574" s="68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6.5" customHeight="1">
      <c r="A575" s="2"/>
      <c r="B575" s="2"/>
      <c r="C575" s="68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6.5" customHeight="1">
      <c r="A576" s="2"/>
      <c r="B576" s="2"/>
      <c r="C576" s="68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6.5" customHeight="1">
      <c r="A577" s="2"/>
      <c r="B577" s="2"/>
      <c r="C577" s="68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6.5" customHeight="1">
      <c r="A578" s="2"/>
      <c r="B578" s="2"/>
      <c r="C578" s="68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6.5" customHeight="1">
      <c r="A579" s="2"/>
      <c r="B579" s="2"/>
      <c r="C579" s="68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6.5" customHeight="1">
      <c r="A580" s="2"/>
      <c r="B580" s="2"/>
      <c r="C580" s="68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6.5" customHeight="1">
      <c r="A581" s="2"/>
      <c r="B581" s="2"/>
      <c r="C581" s="68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6.5" customHeight="1">
      <c r="A582" s="2"/>
      <c r="B582" s="2"/>
      <c r="C582" s="68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6.5" customHeight="1">
      <c r="A583" s="2"/>
      <c r="B583" s="2"/>
      <c r="C583" s="68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6.5" customHeight="1">
      <c r="A584" s="2"/>
      <c r="B584" s="2"/>
      <c r="C584" s="68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6.5" customHeight="1">
      <c r="A585" s="2"/>
      <c r="B585" s="2"/>
      <c r="C585" s="68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6.5" customHeight="1">
      <c r="A586" s="2"/>
      <c r="B586" s="2"/>
      <c r="C586" s="68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6.5" customHeight="1">
      <c r="A587" s="2"/>
      <c r="B587" s="2"/>
      <c r="C587" s="68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6.5" customHeight="1">
      <c r="A588" s="2"/>
      <c r="B588" s="2"/>
      <c r="C588" s="68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6.5" customHeight="1">
      <c r="A589" s="2"/>
      <c r="B589" s="2"/>
      <c r="C589" s="68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6.5" customHeight="1">
      <c r="A590" s="2"/>
      <c r="B590" s="2"/>
      <c r="C590" s="68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6.5" customHeight="1">
      <c r="A591" s="2"/>
      <c r="B591" s="2"/>
      <c r="C591" s="68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6.5" customHeight="1">
      <c r="A592" s="2"/>
      <c r="B592" s="2"/>
      <c r="C592" s="68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6.5" customHeight="1">
      <c r="A593" s="2"/>
      <c r="B593" s="2"/>
      <c r="C593" s="68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6.5" customHeight="1">
      <c r="A594" s="2"/>
      <c r="B594" s="2"/>
      <c r="C594" s="68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6.5" customHeight="1">
      <c r="A595" s="2"/>
      <c r="B595" s="2"/>
      <c r="C595" s="68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6.5" customHeight="1">
      <c r="A596" s="2"/>
      <c r="B596" s="2"/>
      <c r="C596" s="68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6.5" customHeight="1">
      <c r="A597" s="2"/>
      <c r="B597" s="2"/>
      <c r="C597" s="68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6.5" customHeight="1">
      <c r="A598" s="2"/>
      <c r="B598" s="2"/>
      <c r="C598" s="68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6.5" customHeight="1">
      <c r="A599" s="2"/>
      <c r="B599" s="2"/>
      <c r="C599" s="68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6.5" customHeight="1">
      <c r="A600" s="2"/>
      <c r="B600" s="2"/>
      <c r="C600" s="68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6.5" customHeight="1">
      <c r="A601" s="2"/>
      <c r="B601" s="2"/>
      <c r="C601" s="68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6.5" customHeight="1">
      <c r="A602" s="2"/>
      <c r="B602" s="2"/>
      <c r="C602" s="68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6.5" customHeight="1">
      <c r="A603" s="2"/>
      <c r="B603" s="2"/>
      <c r="C603" s="68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6.5" customHeight="1">
      <c r="A604" s="2"/>
      <c r="B604" s="2"/>
      <c r="C604" s="68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6.5" customHeight="1">
      <c r="A605" s="2"/>
      <c r="B605" s="2"/>
      <c r="C605" s="68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6.5" customHeight="1">
      <c r="A606" s="2"/>
      <c r="B606" s="2"/>
      <c r="C606" s="68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6.5" customHeight="1">
      <c r="A607" s="2"/>
      <c r="B607" s="2"/>
      <c r="C607" s="68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6.5" customHeight="1">
      <c r="A608" s="2"/>
      <c r="B608" s="2"/>
      <c r="C608" s="68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6.5" customHeight="1">
      <c r="A609" s="2"/>
      <c r="B609" s="2"/>
      <c r="C609" s="68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6.5" customHeight="1">
      <c r="A610" s="2"/>
      <c r="B610" s="2"/>
      <c r="C610" s="68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6.5" customHeight="1">
      <c r="A611" s="2"/>
      <c r="B611" s="2"/>
      <c r="C611" s="68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6.5" customHeight="1">
      <c r="A612" s="2"/>
      <c r="B612" s="2"/>
      <c r="C612" s="68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6.5" customHeight="1">
      <c r="A613" s="2"/>
      <c r="B613" s="2"/>
      <c r="C613" s="68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6.5" customHeight="1">
      <c r="A614" s="2"/>
      <c r="B614" s="2"/>
      <c r="C614" s="68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6.5" customHeight="1">
      <c r="A615" s="2"/>
      <c r="B615" s="2"/>
      <c r="C615" s="68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6.5" customHeight="1">
      <c r="A616" s="2"/>
      <c r="B616" s="2"/>
      <c r="C616" s="68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6.5" customHeight="1">
      <c r="A617" s="2"/>
      <c r="B617" s="2"/>
      <c r="C617" s="68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6.5" customHeight="1">
      <c r="A618" s="2"/>
      <c r="B618" s="2"/>
      <c r="C618" s="68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6.5" customHeight="1">
      <c r="A619" s="2"/>
      <c r="B619" s="2"/>
      <c r="C619" s="68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6.5" customHeight="1">
      <c r="A620" s="2"/>
      <c r="B620" s="2"/>
      <c r="C620" s="68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6.5" customHeight="1">
      <c r="A621" s="2"/>
      <c r="B621" s="2"/>
      <c r="C621" s="68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6.5" customHeight="1">
      <c r="A622" s="2"/>
      <c r="B622" s="2"/>
      <c r="C622" s="68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6.5" customHeight="1">
      <c r="A623" s="2"/>
      <c r="B623" s="2"/>
      <c r="C623" s="68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6.5" customHeight="1">
      <c r="A624" s="2"/>
      <c r="B624" s="2"/>
      <c r="C624" s="68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6.5" customHeight="1">
      <c r="A625" s="2"/>
      <c r="B625" s="2"/>
      <c r="C625" s="68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6.5" customHeight="1">
      <c r="A626" s="2"/>
      <c r="B626" s="2"/>
      <c r="C626" s="68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6.5" customHeight="1">
      <c r="A627" s="2"/>
      <c r="B627" s="2"/>
      <c r="C627" s="68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6.5" customHeight="1">
      <c r="A628" s="2"/>
      <c r="B628" s="2"/>
      <c r="C628" s="68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6.5" customHeight="1">
      <c r="A629" s="2"/>
      <c r="B629" s="2"/>
      <c r="C629" s="68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6.5" customHeight="1">
      <c r="A630" s="2"/>
      <c r="B630" s="2"/>
      <c r="C630" s="68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6.5" customHeight="1">
      <c r="A631" s="2"/>
      <c r="B631" s="2"/>
      <c r="C631" s="68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6.5" customHeight="1">
      <c r="A632" s="2"/>
      <c r="B632" s="2"/>
      <c r="C632" s="68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6.5" customHeight="1">
      <c r="A633" s="2"/>
      <c r="B633" s="2"/>
      <c r="C633" s="68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6.5" customHeight="1">
      <c r="A634" s="2"/>
      <c r="B634" s="2"/>
      <c r="C634" s="68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6.5" customHeight="1">
      <c r="A635" s="2"/>
      <c r="B635" s="2"/>
      <c r="C635" s="68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6.5" customHeight="1">
      <c r="A636" s="2"/>
      <c r="B636" s="2"/>
      <c r="C636" s="68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6.5" customHeight="1">
      <c r="A637" s="2"/>
      <c r="B637" s="2"/>
      <c r="C637" s="68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6.5" customHeight="1">
      <c r="A638" s="2"/>
      <c r="B638" s="2"/>
      <c r="C638" s="68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6.5" customHeight="1">
      <c r="A639" s="2"/>
      <c r="B639" s="2"/>
      <c r="C639" s="68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6.5" customHeight="1">
      <c r="A640" s="2"/>
      <c r="B640" s="2"/>
      <c r="C640" s="68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6.5" customHeight="1">
      <c r="A641" s="2"/>
      <c r="B641" s="2"/>
      <c r="C641" s="68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6.5" customHeight="1">
      <c r="A642" s="2"/>
      <c r="B642" s="2"/>
      <c r="C642" s="68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6.5" customHeight="1">
      <c r="A643" s="2"/>
      <c r="B643" s="2"/>
      <c r="C643" s="68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6.5" customHeight="1">
      <c r="A644" s="2"/>
      <c r="B644" s="2"/>
      <c r="C644" s="68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6.5" customHeight="1">
      <c r="A645" s="2"/>
      <c r="B645" s="2"/>
      <c r="C645" s="68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6.5" customHeight="1">
      <c r="A646" s="2"/>
      <c r="B646" s="2"/>
      <c r="C646" s="68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6.5" customHeight="1">
      <c r="A647" s="2"/>
      <c r="B647" s="2"/>
      <c r="C647" s="68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6.5" customHeight="1">
      <c r="A648" s="2"/>
      <c r="B648" s="2"/>
      <c r="C648" s="68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6.5" customHeight="1">
      <c r="A649" s="2"/>
      <c r="B649" s="2"/>
      <c r="C649" s="68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6.5" customHeight="1">
      <c r="A650" s="2"/>
      <c r="B650" s="2"/>
      <c r="C650" s="68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6.5" customHeight="1">
      <c r="A651" s="2"/>
      <c r="B651" s="2"/>
      <c r="C651" s="68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6.5" customHeight="1">
      <c r="A652" s="2"/>
      <c r="B652" s="2"/>
      <c r="C652" s="68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6.5" customHeight="1">
      <c r="A653" s="2"/>
      <c r="B653" s="2"/>
      <c r="C653" s="68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6.5" customHeight="1">
      <c r="A654" s="2"/>
      <c r="B654" s="2"/>
      <c r="C654" s="68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6.5" customHeight="1">
      <c r="A655" s="2"/>
      <c r="B655" s="2"/>
      <c r="C655" s="68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6.5" customHeight="1">
      <c r="A656" s="2"/>
      <c r="B656" s="2"/>
      <c r="C656" s="68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6.5" customHeight="1">
      <c r="A657" s="2"/>
      <c r="B657" s="2"/>
      <c r="C657" s="68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6.5" customHeight="1">
      <c r="A658" s="2"/>
      <c r="B658" s="2"/>
      <c r="C658" s="68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6.5" customHeight="1">
      <c r="A659" s="2"/>
      <c r="B659" s="2"/>
      <c r="C659" s="68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6.5" customHeight="1">
      <c r="A660" s="2"/>
      <c r="B660" s="2"/>
      <c r="C660" s="68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6.5" customHeight="1">
      <c r="A661" s="2"/>
      <c r="B661" s="2"/>
      <c r="C661" s="68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6.5" customHeight="1">
      <c r="A662" s="2"/>
      <c r="B662" s="2"/>
      <c r="C662" s="68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6.5" customHeight="1">
      <c r="A663" s="2"/>
      <c r="B663" s="2"/>
      <c r="C663" s="68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6.5" customHeight="1">
      <c r="A664" s="2"/>
      <c r="B664" s="2"/>
      <c r="C664" s="68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6.5" customHeight="1">
      <c r="A665" s="2"/>
      <c r="B665" s="2"/>
      <c r="C665" s="68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6.5" customHeight="1">
      <c r="A666" s="2"/>
      <c r="B666" s="2"/>
      <c r="C666" s="68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6.5" customHeight="1">
      <c r="A667" s="2"/>
      <c r="B667" s="2"/>
      <c r="C667" s="68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6.5" customHeight="1">
      <c r="A668" s="2"/>
      <c r="B668" s="2"/>
      <c r="C668" s="68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6.5" customHeight="1">
      <c r="A669" s="2"/>
      <c r="B669" s="2"/>
      <c r="C669" s="68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6.5" customHeight="1">
      <c r="A670" s="2"/>
      <c r="B670" s="2"/>
      <c r="C670" s="68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6.5" customHeight="1">
      <c r="A671" s="2"/>
      <c r="B671" s="2"/>
      <c r="C671" s="68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6.5" customHeight="1">
      <c r="A672" s="2"/>
      <c r="B672" s="2"/>
      <c r="C672" s="68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6.5" customHeight="1">
      <c r="A673" s="2"/>
      <c r="B673" s="2"/>
      <c r="C673" s="68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6.5" customHeight="1">
      <c r="A674" s="2"/>
      <c r="B674" s="2"/>
      <c r="C674" s="68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6.5" customHeight="1">
      <c r="A675" s="2"/>
      <c r="B675" s="2"/>
      <c r="C675" s="68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6.5" customHeight="1">
      <c r="A676" s="2"/>
      <c r="B676" s="2"/>
      <c r="C676" s="68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6.5" customHeight="1">
      <c r="A677" s="2"/>
      <c r="B677" s="2"/>
      <c r="C677" s="68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6.5" customHeight="1">
      <c r="A678" s="2"/>
      <c r="B678" s="2"/>
      <c r="C678" s="68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6.5" customHeight="1">
      <c r="A679" s="2"/>
      <c r="B679" s="2"/>
      <c r="C679" s="68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6.5" customHeight="1">
      <c r="A680" s="2"/>
      <c r="B680" s="2"/>
      <c r="C680" s="68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6.5" customHeight="1">
      <c r="A681" s="2"/>
      <c r="B681" s="2"/>
      <c r="C681" s="68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6.5" customHeight="1">
      <c r="A682" s="2"/>
      <c r="B682" s="2"/>
      <c r="C682" s="68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6.5" customHeight="1">
      <c r="A683" s="2"/>
      <c r="B683" s="2"/>
      <c r="C683" s="68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6.5" customHeight="1">
      <c r="A684" s="2"/>
      <c r="B684" s="2"/>
      <c r="C684" s="68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6.5" customHeight="1">
      <c r="A685" s="2"/>
      <c r="B685" s="2"/>
      <c r="C685" s="68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6.5" customHeight="1">
      <c r="A686" s="2"/>
      <c r="B686" s="2"/>
      <c r="C686" s="68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6.5" customHeight="1">
      <c r="A687" s="2"/>
      <c r="B687" s="2"/>
      <c r="C687" s="68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6.5" customHeight="1">
      <c r="A688" s="2"/>
      <c r="B688" s="2"/>
      <c r="C688" s="68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6.5" customHeight="1">
      <c r="A689" s="2"/>
      <c r="B689" s="2"/>
      <c r="C689" s="68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6.5" customHeight="1">
      <c r="A690" s="2"/>
      <c r="B690" s="2"/>
      <c r="C690" s="68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6.5" customHeight="1">
      <c r="A691" s="2"/>
      <c r="B691" s="2"/>
      <c r="C691" s="68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6.5" customHeight="1">
      <c r="A692" s="2"/>
      <c r="B692" s="2"/>
      <c r="C692" s="68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6.5" customHeight="1">
      <c r="A693" s="2"/>
      <c r="B693" s="2"/>
      <c r="C693" s="68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6.5" customHeight="1">
      <c r="A694" s="2"/>
      <c r="B694" s="2"/>
      <c r="C694" s="68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6.5" customHeight="1">
      <c r="A695" s="2"/>
      <c r="B695" s="2"/>
      <c r="C695" s="68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6.5" customHeight="1">
      <c r="A696" s="2"/>
      <c r="B696" s="2"/>
      <c r="C696" s="68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6.5" customHeight="1">
      <c r="A697" s="2"/>
      <c r="B697" s="2"/>
      <c r="C697" s="68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6.5" customHeight="1">
      <c r="A698" s="2"/>
      <c r="B698" s="2"/>
      <c r="C698" s="68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6.5" customHeight="1">
      <c r="A699" s="2"/>
      <c r="B699" s="2"/>
      <c r="C699" s="68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6.5" customHeight="1">
      <c r="A700" s="2"/>
      <c r="B700" s="2"/>
      <c r="C700" s="68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6.5" customHeight="1">
      <c r="A701" s="2"/>
      <c r="B701" s="2"/>
      <c r="C701" s="68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6.5" customHeight="1">
      <c r="A702" s="2"/>
      <c r="B702" s="2"/>
      <c r="C702" s="68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6.5" customHeight="1">
      <c r="A703" s="2"/>
      <c r="B703" s="2"/>
      <c r="C703" s="68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6.5" customHeight="1">
      <c r="A704" s="2"/>
      <c r="B704" s="2"/>
      <c r="C704" s="68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6.5" customHeight="1">
      <c r="A705" s="2"/>
      <c r="B705" s="2"/>
      <c r="C705" s="68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6.5" customHeight="1">
      <c r="A706" s="2"/>
      <c r="B706" s="2"/>
      <c r="C706" s="68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6.5" customHeight="1">
      <c r="A707" s="2"/>
      <c r="B707" s="2"/>
      <c r="C707" s="68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6.5" customHeight="1">
      <c r="A708" s="2"/>
      <c r="B708" s="2"/>
      <c r="C708" s="68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6.5" customHeight="1">
      <c r="A709" s="2"/>
      <c r="B709" s="2"/>
      <c r="C709" s="68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6.5" customHeight="1">
      <c r="A710" s="2"/>
      <c r="B710" s="2"/>
      <c r="C710" s="68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6.5" customHeight="1">
      <c r="A711" s="2"/>
      <c r="B711" s="2"/>
      <c r="C711" s="68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6.5" customHeight="1">
      <c r="A712" s="2"/>
      <c r="B712" s="2"/>
      <c r="C712" s="68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6.5" customHeight="1">
      <c r="A713" s="2"/>
      <c r="B713" s="2"/>
      <c r="C713" s="68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6.5" customHeight="1">
      <c r="A714" s="2"/>
      <c r="B714" s="2"/>
      <c r="C714" s="68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6.5" customHeight="1">
      <c r="A715" s="2"/>
      <c r="B715" s="2"/>
      <c r="C715" s="68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6.5" customHeight="1">
      <c r="A716" s="2"/>
      <c r="B716" s="2"/>
      <c r="C716" s="68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6.5" customHeight="1">
      <c r="A717" s="2"/>
      <c r="B717" s="2"/>
      <c r="C717" s="68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6.5" customHeight="1">
      <c r="A718" s="2"/>
      <c r="B718" s="2"/>
      <c r="C718" s="68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6.5" customHeight="1">
      <c r="A719" s="2"/>
      <c r="B719" s="2"/>
      <c r="C719" s="68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6.5" customHeight="1">
      <c r="A720" s="2"/>
      <c r="B720" s="2"/>
      <c r="C720" s="68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6.5" customHeight="1">
      <c r="A721" s="2"/>
      <c r="B721" s="2"/>
      <c r="C721" s="68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6.5" customHeight="1">
      <c r="A722" s="2"/>
      <c r="B722" s="2"/>
      <c r="C722" s="68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6.5" customHeight="1">
      <c r="A723" s="2"/>
      <c r="B723" s="2"/>
      <c r="C723" s="68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6.5" customHeight="1">
      <c r="A724" s="2"/>
      <c r="B724" s="2"/>
      <c r="C724" s="68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6.5" customHeight="1">
      <c r="A725" s="2"/>
      <c r="B725" s="2"/>
      <c r="C725" s="68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6.5" customHeight="1">
      <c r="A726" s="2"/>
      <c r="B726" s="2"/>
      <c r="C726" s="68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6.5" customHeight="1">
      <c r="A727" s="2"/>
      <c r="B727" s="2"/>
      <c r="C727" s="68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6.5" customHeight="1">
      <c r="A728" s="2"/>
      <c r="B728" s="2"/>
      <c r="C728" s="68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6.5" customHeight="1">
      <c r="A729" s="2"/>
      <c r="B729" s="2"/>
      <c r="C729" s="68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6.5" customHeight="1">
      <c r="A730" s="2"/>
      <c r="B730" s="2"/>
      <c r="C730" s="68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6.5" customHeight="1">
      <c r="A731" s="2"/>
      <c r="B731" s="2"/>
      <c r="C731" s="68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6.5" customHeight="1">
      <c r="A732" s="2"/>
      <c r="B732" s="2"/>
      <c r="C732" s="68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6.5" customHeight="1">
      <c r="A733" s="2"/>
      <c r="B733" s="2"/>
      <c r="C733" s="68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6.5" customHeight="1">
      <c r="A734" s="2"/>
      <c r="B734" s="2"/>
      <c r="C734" s="68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6.5" customHeight="1">
      <c r="A735" s="2"/>
      <c r="B735" s="2"/>
      <c r="C735" s="68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6.5" customHeight="1">
      <c r="A736" s="2"/>
      <c r="B736" s="2"/>
      <c r="C736" s="68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6.5" customHeight="1">
      <c r="A737" s="2"/>
      <c r="B737" s="2"/>
      <c r="C737" s="68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6.5" customHeight="1">
      <c r="A738" s="2"/>
      <c r="B738" s="2"/>
      <c r="C738" s="68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6.5" customHeight="1">
      <c r="A739" s="2"/>
      <c r="B739" s="2"/>
      <c r="C739" s="68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6.5" customHeight="1">
      <c r="A740" s="2"/>
      <c r="B740" s="2"/>
      <c r="C740" s="68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6.5" customHeight="1">
      <c r="A741" s="2"/>
      <c r="B741" s="2"/>
      <c r="C741" s="68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6.5" customHeight="1">
      <c r="A742" s="2"/>
      <c r="B742" s="2"/>
      <c r="C742" s="68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6.5" customHeight="1">
      <c r="A743" s="2"/>
      <c r="B743" s="2"/>
      <c r="C743" s="68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6.5" customHeight="1">
      <c r="A744" s="2"/>
      <c r="B744" s="2"/>
      <c r="C744" s="68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6.5" customHeight="1">
      <c r="A745" s="2"/>
      <c r="B745" s="2"/>
      <c r="C745" s="68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6.5" customHeight="1">
      <c r="A746" s="2"/>
      <c r="B746" s="2"/>
      <c r="C746" s="68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6.5" customHeight="1">
      <c r="A747" s="2"/>
      <c r="B747" s="2"/>
      <c r="C747" s="68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6.5" customHeight="1">
      <c r="A748" s="2"/>
      <c r="B748" s="2"/>
      <c r="C748" s="68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6.5" customHeight="1">
      <c r="A749" s="2"/>
      <c r="B749" s="2"/>
      <c r="C749" s="68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6.5" customHeight="1">
      <c r="A750" s="2"/>
      <c r="B750" s="2"/>
      <c r="C750" s="68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6.5" customHeight="1">
      <c r="A751" s="2"/>
      <c r="B751" s="2"/>
      <c r="C751" s="68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6.5" customHeight="1">
      <c r="A752" s="2"/>
      <c r="B752" s="2"/>
      <c r="C752" s="68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6.5" customHeight="1">
      <c r="A753" s="2"/>
      <c r="B753" s="2"/>
      <c r="C753" s="68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6.5" customHeight="1">
      <c r="A754" s="2"/>
      <c r="B754" s="2"/>
      <c r="C754" s="68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6.5" customHeight="1">
      <c r="A755" s="2"/>
      <c r="B755" s="2"/>
      <c r="C755" s="68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6.5" customHeight="1">
      <c r="A756" s="2"/>
      <c r="B756" s="2"/>
      <c r="C756" s="68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6.5" customHeight="1">
      <c r="A757" s="2"/>
      <c r="B757" s="2"/>
      <c r="C757" s="68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6.5" customHeight="1">
      <c r="A758" s="2"/>
      <c r="B758" s="2"/>
      <c r="C758" s="68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6.5" customHeight="1">
      <c r="A759" s="2"/>
      <c r="B759" s="2"/>
      <c r="C759" s="68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6.5" customHeight="1">
      <c r="A760" s="2"/>
      <c r="B760" s="2"/>
      <c r="C760" s="68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6.5" customHeight="1">
      <c r="A761" s="2"/>
      <c r="B761" s="2"/>
      <c r="C761" s="68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6.5" customHeight="1">
      <c r="A762" s="2"/>
      <c r="B762" s="2"/>
      <c r="C762" s="68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6.5" customHeight="1">
      <c r="A763" s="2"/>
      <c r="B763" s="2"/>
      <c r="C763" s="68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6.5" customHeight="1">
      <c r="A764" s="2"/>
      <c r="B764" s="2"/>
      <c r="C764" s="68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6.5" customHeight="1">
      <c r="A765" s="2"/>
      <c r="B765" s="2"/>
      <c r="C765" s="68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6.5" customHeight="1">
      <c r="A766" s="2"/>
      <c r="B766" s="2"/>
      <c r="C766" s="68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6.5" customHeight="1">
      <c r="A767" s="2"/>
      <c r="B767" s="2"/>
      <c r="C767" s="68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6.5" customHeight="1">
      <c r="A768" s="2"/>
      <c r="B768" s="2"/>
      <c r="C768" s="68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6.5" customHeight="1">
      <c r="A769" s="2"/>
      <c r="B769" s="2"/>
      <c r="C769" s="68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6.5" customHeight="1">
      <c r="A770" s="2"/>
      <c r="B770" s="2"/>
      <c r="C770" s="68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6.5" customHeight="1">
      <c r="A771" s="2"/>
      <c r="B771" s="2"/>
      <c r="C771" s="68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6.5" customHeight="1">
      <c r="A772" s="2"/>
      <c r="B772" s="2"/>
      <c r="C772" s="68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6.5" customHeight="1">
      <c r="A773" s="2"/>
      <c r="B773" s="2"/>
      <c r="C773" s="68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6.5" customHeight="1">
      <c r="A774" s="2"/>
      <c r="B774" s="2"/>
      <c r="C774" s="68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6.5" customHeight="1">
      <c r="A775" s="2"/>
      <c r="B775" s="2"/>
      <c r="C775" s="68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6.5" customHeight="1">
      <c r="A776" s="2"/>
      <c r="B776" s="2"/>
      <c r="C776" s="68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6.5" customHeight="1">
      <c r="A777" s="2"/>
      <c r="B777" s="2"/>
      <c r="C777" s="68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6.5" customHeight="1">
      <c r="A778" s="2"/>
      <c r="B778" s="2"/>
      <c r="C778" s="68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6.5" customHeight="1">
      <c r="A779" s="2"/>
      <c r="B779" s="2"/>
      <c r="C779" s="68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6.5" customHeight="1">
      <c r="A780" s="2"/>
      <c r="B780" s="2"/>
      <c r="C780" s="68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6.5" customHeight="1">
      <c r="A781" s="2"/>
      <c r="B781" s="2"/>
      <c r="C781" s="68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6.5" customHeight="1">
      <c r="A782" s="2"/>
      <c r="B782" s="2"/>
      <c r="C782" s="68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6.5" customHeight="1">
      <c r="A783" s="2"/>
      <c r="B783" s="2"/>
      <c r="C783" s="68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6.5" customHeight="1">
      <c r="A784" s="2"/>
      <c r="B784" s="2"/>
      <c r="C784" s="68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6.5" customHeight="1">
      <c r="A785" s="2"/>
      <c r="B785" s="2"/>
      <c r="C785" s="68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6.5" customHeight="1">
      <c r="A786" s="2"/>
      <c r="B786" s="2"/>
      <c r="C786" s="68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6.5" customHeight="1">
      <c r="A787" s="2"/>
      <c r="B787" s="2"/>
      <c r="C787" s="68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6.5" customHeight="1">
      <c r="A788" s="2"/>
      <c r="B788" s="2"/>
      <c r="C788" s="68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6.5" customHeight="1">
      <c r="A789" s="2"/>
      <c r="B789" s="2"/>
      <c r="C789" s="68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6.5" customHeight="1">
      <c r="A790" s="2"/>
      <c r="B790" s="2"/>
      <c r="C790" s="68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6.5" customHeight="1">
      <c r="A791" s="2"/>
      <c r="B791" s="2"/>
      <c r="C791" s="68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6.5" customHeight="1">
      <c r="A792" s="2"/>
      <c r="B792" s="2"/>
      <c r="C792" s="68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6.5" customHeight="1">
      <c r="A793" s="2"/>
      <c r="B793" s="2"/>
      <c r="C793" s="68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6.5" customHeight="1">
      <c r="A794" s="2"/>
      <c r="B794" s="2"/>
      <c r="C794" s="68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6.5" customHeight="1">
      <c r="A795" s="2"/>
      <c r="B795" s="2"/>
      <c r="C795" s="68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6.5" customHeight="1">
      <c r="A796" s="2"/>
      <c r="B796" s="2"/>
      <c r="C796" s="68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6.5" customHeight="1">
      <c r="A797" s="2"/>
      <c r="B797" s="2"/>
      <c r="C797" s="68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6.5" customHeight="1">
      <c r="A798" s="2"/>
      <c r="B798" s="2"/>
      <c r="C798" s="68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6.5" customHeight="1">
      <c r="A799" s="2"/>
      <c r="B799" s="2"/>
      <c r="C799" s="68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6.5" customHeight="1">
      <c r="A800" s="2"/>
      <c r="B800" s="2"/>
      <c r="C800" s="68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6.5" customHeight="1">
      <c r="A801" s="2"/>
      <c r="B801" s="2"/>
      <c r="C801" s="68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6.5" customHeight="1">
      <c r="A802" s="2"/>
      <c r="B802" s="2"/>
      <c r="C802" s="68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6.5" customHeight="1">
      <c r="A803" s="2"/>
      <c r="B803" s="2"/>
      <c r="C803" s="68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6.5" customHeight="1">
      <c r="A804" s="2"/>
      <c r="B804" s="2"/>
      <c r="C804" s="68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6.5" customHeight="1">
      <c r="A805" s="2"/>
      <c r="B805" s="2"/>
      <c r="C805" s="68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6.5" customHeight="1">
      <c r="A806" s="2"/>
      <c r="B806" s="2"/>
      <c r="C806" s="68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6.5" customHeight="1">
      <c r="A807" s="2"/>
      <c r="B807" s="2"/>
      <c r="C807" s="68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6.5" customHeight="1">
      <c r="A808" s="2"/>
      <c r="B808" s="2"/>
      <c r="C808" s="68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6.5" customHeight="1">
      <c r="A809" s="2"/>
      <c r="B809" s="2"/>
      <c r="C809" s="68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6.5" customHeight="1">
      <c r="A810" s="2"/>
      <c r="B810" s="2"/>
      <c r="C810" s="68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6.5" customHeight="1">
      <c r="A811" s="2"/>
      <c r="B811" s="2"/>
      <c r="C811" s="68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6.5" customHeight="1">
      <c r="A812" s="2"/>
      <c r="B812" s="2"/>
      <c r="C812" s="68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6.5" customHeight="1">
      <c r="A813" s="2"/>
      <c r="B813" s="2"/>
      <c r="C813" s="68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6.5" customHeight="1">
      <c r="A814" s="2"/>
      <c r="B814" s="2"/>
      <c r="C814" s="68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6.5" customHeight="1">
      <c r="A815" s="2"/>
      <c r="B815" s="2"/>
      <c r="C815" s="68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6.5" customHeight="1">
      <c r="A816" s="2"/>
      <c r="B816" s="2"/>
      <c r="C816" s="68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6.5" customHeight="1">
      <c r="A817" s="2"/>
      <c r="B817" s="2"/>
      <c r="C817" s="68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6.5" customHeight="1">
      <c r="A818" s="2"/>
      <c r="B818" s="2"/>
      <c r="C818" s="68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6.5" customHeight="1">
      <c r="A819" s="2"/>
      <c r="B819" s="2"/>
      <c r="C819" s="68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6.5" customHeight="1">
      <c r="A820" s="2"/>
      <c r="B820" s="2"/>
      <c r="C820" s="68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6.5" customHeight="1">
      <c r="A821" s="2"/>
      <c r="B821" s="2"/>
      <c r="C821" s="68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6.5" customHeight="1">
      <c r="A822" s="2"/>
      <c r="B822" s="2"/>
      <c r="C822" s="68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6.5" customHeight="1">
      <c r="A823" s="2"/>
      <c r="B823" s="2"/>
      <c r="C823" s="68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6.5" customHeight="1">
      <c r="A824" s="2"/>
      <c r="B824" s="2"/>
      <c r="C824" s="68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6.5" customHeight="1">
      <c r="A825" s="2"/>
      <c r="B825" s="2"/>
      <c r="C825" s="68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6.5" customHeight="1">
      <c r="A826" s="2"/>
      <c r="B826" s="2"/>
      <c r="C826" s="68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6.5" customHeight="1">
      <c r="A827" s="2"/>
      <c r="B827" s="2"/>
      <c r="C827" s="68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6.5" customHeight="1">
      <c r="A828" s="2"/>
      <c r="B828" s="2"/>
      <c r="C828" s="68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6.5" customHeight="1">
      <c r="A829" s="2"/>
      <c r="B829" s="2"/>
      <c r="C829" s="68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6.5" customHeight="1">
      <c r="A830" s="2"/>
      <c r="B830" s="2"/>
      <c r="C830" s="68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6.5" customHeight="1">
      <c r="A831" s="2"/>
      <c r="B831" s="2"/>
      <c r="C831" s="68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6.5" customHeight="1">
      <c r="A832" s="2"/>
      <c r="B832" s="2"/>
      <c r="C832" s="68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6.5" customHeight="1">
      <c r="A833" s="2"/>
      <c r="B833" s="2"/>
      <c r="C833" s="68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6.5" customHeight="1">
      <c r="A834" s="2"/>
      <c r="B834" s="2"/>
      <c r="C834" s="68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6.5" customHeight="1">
      <c r="A835" s="2"/>
      <c r="B835" s="2"/>
      <c r="C835" s="68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6.5" customHeight="1">
      <c r="A836" s="2"/>
      <c r="B836" s="2"/>
      <c r="C836" s="68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6.5" customHeight="1">
      <c r="A837" s="2"/>
      <c r="B837" s="2"/>
      <c r="C837" s="68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6.5" customHeight="1">
      <c r="A838" s="2"/>
      <c r="B838" s="2"/>
      <c r="C838" s="68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6.5" customHeight="1">
      <c r="A839" s="2"/>
      <c r="B839" s="2"/>
      <c r="C839" s="68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6.5" customHeight="1">
      <c r="A840" s="2"/>
      <c r="B840" s="2"/>
      <c r="C840" s="68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6.5" customHeight="1">
      <c r="A841" s="2"/>
      <c r="B841" s="2"/>
      <c r="C841" s="68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6.5" customHeight="1">
      <c r="A842" s="2"/>
      <c r="B842" s="2"/>
      <c r="C842" s="68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6.5" customHeight="1">
      <c r="A843" s="2"/>
      <c r="B843" s="2"/>
      <c r="C843" s="68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6.5" customHeight="1">
      <c r="A844" s="2"/>
      <c r="B844" s="2"/>
      <c r="C844" s="68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6.5" customHeight="1">
      <c r="A845" s="2"/>
      <c r="B845" s="2"/>
      <c r="C845" s="68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6.5" customHeight="1">
      <c r="A846" s="2"/>
      <c r="B846" s="2"/>
      <c r="C846" s="68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6.5" customHeight="1">
      <c r="A847" s="2"/>
      <c r="B847" s="2"/>
      <c r="C847" s="68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6.5" customHeight="1">
      <c r="A848" s="2"/>
      <c r="B848" s="2"/>
      <c r="C848" s="68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6.5" customHeight="1">
      <c r="A849" s="2"/>
      <c r="B849" s="2"/>
      <c r="C849" s="68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6.5" customHeight="1">
      <c r="A850" s="2"/>
      <c r="B850" s="2"/>
      <c r="C850" s="68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6.5" customHeight="1">
      <c r="A851" s="2"/>
      <c r="B851" s="2"/>
      <c r="C851" s="68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6.5" customHeight="1">
      <c r="A852" s="2"/>
      <c r="B852" s="2"/>
      <c r="C852" s="68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6.5" customHeight="1">
      <c r="A853" s="2"/>
      <c r="B853" s="2"/>
      <c r="C853" s="68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6.5" customHeight="1">
      <c r="A854" s="2"/>
      <c r="B854" s="2"/>
      <c r="C854" s="68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6.5" customHeight="1">
      <c r="A855" s="2"/>
      <c r="B855" s="2"/>
      <c r="C855" s="68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6.5" customHeight="1">
      <c r="A856" s="2"/>
      <c r="B856" s="2"/>
      <c r="C856" s="68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6.5" customHeight="1">
      <c r="A857" s="2"/>
      <c r="B857" s="2"/>
      <c r="C857" s="68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6.5" customHeight="1">
      <c r="A858" s="2"/>
      <c r="B858" s="2"/>
      <c r="C858" s="68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6.5" customHeight="1">
      <c r="A859" s="2"/>
      <c r="B859" s="2"/>
      <c r="C859" s="68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6.5" customHeight="1">
      <c r="A860" s="2"/>
      <c r="B860" s="2"/>
      <c r="C860" s="68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6.5" customHeight="1">
      <c r="A861" s="2"/>
      <c r="B861" s="2"/>
      <c r="C861" s="68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6.5" customHeight="1">
      <c r="A862" s="2"/>
      <c r="B862" s="2"/>
      <c r="C862" s="68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6.5" customHeight="1">
      <c r="A863" s="2"/>
      <c r="B863" s="2"/>
      <c r="C863" s="68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6.5" customHeight="1">
      <c r="A864" s="2"/>
      <c r="B864" s="2"/>
      <c r="C864" s="68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6.5" customHeight="1">
      <c r="A865" s="2"/>
      <c r="B865" s="2"/>
      <c r="C865" s="68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6.5" customHeight="1">
      <c r="A866" s="2"/>
      <c r="B866" s="2"/>
      <c r="C866" s="68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6.5" customHeight="1">
      <c r="A867" s="2"/>
      <c r="B867" s="2"/>
      <c r="C867" s="68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6.5" customHeight="1">
      <c r="A868" s="2"/>
      <c r="B868" s="2"/>
      <c r="C868" s="68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6.5" customHeight="1">
      <c r="A869" s="2"/>
      <c r="B869" s="2"/>
      <c r="C869" s="68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6.5" customHeight="1">
      <c r="A870" s="2"/>
      <c r="B870" s="2"/>
      <c r="C870" s="68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6.5" customHeight="1">
      <c r="A871" s="2"/>
      <c r="B871" s="2"/>
      <c r="C871" s="68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6.5" customHeight="1">
      <c r="A872" s="2"/>
      <c r="B872" s="2"/>
      <c r="C872" s="68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6.5" customHeight="1">
      <c r="A873" s="2"/>
      <c r="B873" s="2"/>
      <c r="C873" s="68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6.5" customHeight="1">
      <c r="A874" s="2"/>
      <c r="B874" s="2"/>
      <c r="C874" s="68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6.5" customHeight="1">
      <c r="A875" s="2"/>
      <c r="B875" s="2"/>
      <c r="C875" s="68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6.5" customHeight="1">
      <c r="A876" s="2"/>
      <c r="B876" s="2"/>
      <c r="C876" s="68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6.5" customHeight="1">
      <c r="A877" s="2"/>
      <c r="B877" s="2"/>
      <c r="C877" s="68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6.5" customHeight="1">
      <c r="A878" s="2"/>
      <c r="B878" s="2"/>
      <c r="C878" s="68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6.5" customHeight="1">
      <c r="A879" s="2"/>
      <c r="B879" s="2"/>
      <c r="C879" s="68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6.5" customHeight="1">
      <c r="A880" s="2"/>
      <c r="B880" s="2"/>
      <c r="C880" s="68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6.5" customHeight="1">
      <c r="A881" s="2"/>
      <c r="B881" s="2"/>
      <c r="C881" s="68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6.5" customHeight="1">
      <c r="A882" s="2"/>
      <c r="B882" s="2"/>
      <c r="C882" s="68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6.5" customHeight="1">
      <c r="A883" s="2"/>
      <c r="B883" s="2"/>
      <c r="C883" s="68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6.5" customHeight="1">
      <c r="A884" s="2"/>
      <c r="B884" s="2"/>
      <c r="C884" s="68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6.5" customHeight="1">
      <c r="A885" s="2"/>
      <c r="B885" s="2"/>
      <c r="C885" s="68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6.5" customHeight="1">
      <c r="A886" s="2"/>
      <c r="B886" s="2"/>
      <c r="C886" s="68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6.5" customHeight="1">
      <c r="A887" s="2"/>
      <c r="B887" s="2"/>
      <c r="C887" s="68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6.5" customHeight="1">
      <c r="A888" s="2"/>
      <c r="B888" s="2"/>
      <c r="C888" s="68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6.5" customHeight="1">
      <c r="A889" s="2"/>
      <c r="B889" s="2"/>
      <c r="C889" s="68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6.5" customHeight="1">
      <c r="A890" s="2"/>
      <c r="B890" s="2"/>
      <c r="C890" s="68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6.5" customHeight="1">
      <c r="A891" s="2"/>
      <c r="B891" s="2"/>
      <c r="C891" s="68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6.5" customHeight="1">
      <c r="A892" s="2"/>
      <c r="B892" s="2"/>
      <c r="C892" s="68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6.5" customHeight="1">
      <c r="A893" s="2"/>
      <c r="B893" s="2"/>
      <c r="C893" s="68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6.5" customHeight="1">
      <c r="A894" s="2"/>
      <c r="B894" s="2"/>
      <c r="C894" s="68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6.5" customHeight="1">
      <c r="A895" s="2"/>
      <c r="B895" s="2"/>
      <c r="C895" s="68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6.5" customHeight="1">
      <c r="A896" s="2"/>
      <c r="B896" s="2"/>
      <c r="C896" s="68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6.5" customHeight="1">
      <c r="A897" s="2"/>
      <c r="B897" s="2"/>
      <c r="C897" s="68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6.5" customHeight="1">
      <c r="A898" s="2"/>
      <c r="B898" s="2"/>
      <c r="C898" s="68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6.5" customHeight="1">
      <c r="A899" s="2"/>
      <c r="B899" s="2"/>
      <c r="C899" s="68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6.5" customHeight="1">
      <c r="A900" s="2"/>
      <c r="B900" s="2"/>
      <c r="C900" s="68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6.5" customHeight="1">
      <c r="A901" s="2"/>
      <c r="B901" s="2"/>
      <c r="C901" s="68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6.5" customHeight="1">
      <c r="A902" s="2"/>
      <c r="B902" s="2"/>
      <c r="C902" s="68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6.5" customHeight="1">
      <c r="A903" s="2"/>
      <c r="B903" s="2"/>
      <c r="C903" s="68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6.5" customHeight="1">
      <c r="A904" s="2"/>
      <c r="B904" s="2"/>
      <c r="C904" s="68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6.5" customHeight="1">
      <c r="A905" s="2"/>
      <c r="B905" s="2"/>
      <c r="C905" s="68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6.5" customHeight="1">
      <c r="A906" s="2"/>
      <c r="B906" s="2"/>
      <c r="C906" s="68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6.5" customHeight="1">
      <c r="A907" s="2"/>
      <c r="B907" s="2"/>
      <c r="C907" s="68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6.5" customHeight="1">
      <c r="A908" s="2"/>
      <c r="B908" s="2"/>
      <c r="C908" s="68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6.5" customHeight="1">
      <c r="A909" s="2"/>
      <c r="B909" s="2"/>
      <c r="C909" s="68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6.5" customHeight="1">
      <c r="A910" s="2"/>
      <c r="B910" s="2"/>
      <c r="C910" s="68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6.5" customHeight="1">
      <c r="A911" s="2"/>
      <c r="B911" s="2"/>
      <c r="C911" s="68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6.5" customHeight="1">
      <c r="A912" s="2"/>
      <c r="B912" s="2"/>
      <c r="C912" s="68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6.5" customHeight="1">
      <c r="A913" s="2"/>
      <c r="B913" s="2"/>
      <c r="C913" s="68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6.5" customHeight="1">
      <c r="A914" s="2"/>
      <c r="B914" s="2"/>
      <c r="C914" s="68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6.5" customHeight="1">
      <c r="A915" s="2"/>
      <c r="B915" s="2"/>
      <c r="C915" s="68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6.5" customHeight="1">
      <c r="A916" s="2"/>
      <c r="B916" s="2"/>
      <c r="C916" s="68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6.5" customHeight="1">
      <c r="A917" s="2"/>
      <c r="B917" s="2"/>
      <c r="C917" s="68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6.5" customHeight="1">
      <c r="A918" s="2"/>
      <c r="B918" s="2"/>
      <c r="C918" s="68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6.5" customHeight="1">
      <c r="A919" s="2"/>
      <c r="B919" s="2"/>
      <c r="C919" s="68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6.5" customHeight="1">
      <c r="A920" s="2"/>
      <c r="B920" s="2"/>
      <c r="C920" s="68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6.5" customHeight="1">
      <c r="A921" s="2"/>
      <c r="B921" s="2"/>
      <c r="C921" s="68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6.5" customHeight="1">
      <c r="A922" s="2"/>
      <c r="B922" s="2"/>
      <c r="C922" s="68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6.5" customHeight="1">
      <c r="A923" s="2"/>
      <c r="B923" s="2"/>
      <c r="C923" s="68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6.5" customHeight="1">
      <c r="A924" s="2"/>
      <c r="B924" s="2"/>
      <c r="C924" s="68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6.5" customHeight="1">
      <c r="A925" s="2"/>
      <c r="B925" s="2"/>
      <c r="C925" s="68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6.5" customHeight="1">
      <c r="A926" s="2"/>
      <c r="B926" s="2"/>
      <c r="C926" s="68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6.5" customHeight="1">
      <c r="A927" s="2"/>
      <c r="B927" s="2"/>
      <c r="C927" s="68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6.5" customHeight="1">
      <c r="A928" s="2"/>
      <c r="B928" s="2"/>
      <c r="C928" s="68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6.5" customHeight="1">
      <c r="A929" s="2"/>
      <c r="B929" s="2"/>
      <c r="C929" s="68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6.5" customHeight="1">
      <c r="A930" s="2"/>
      <c r="B930" s="2"/>
      <c r="C930" s="68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6.5" customHeight="1">
      <c r="A931" s="2"/>
      <c r="B931" s="2"/>
      <c r="C931" s="68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6.5" customHeight="1">
      <c r="A932" s="2"/>
      <c r="B932" s="2"/>
      <c r="C932" s="68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6.5" customHeight="1">
      <c r="A933" s="2"/>
      <c r="B933" s="2"/>
      <c r="C933" s="68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6.5" customHeight="1">
      <c r="A934" s="2"/>
      <c r="B934" s="2"/>
      <c r="C934" s="68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6.5" customHeight="1">
      <c r="A935" s="2"/>
      <c r="B935" s="2"/>
      <c r="C935" s="68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6.5" customHeight="1">
      <c r="A936" s="2"/>
      <c r="B936" s="2"/>
      <c r="C936" s="68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6.5" customHeight="1">
      <c r="A937" s="2"/>
      <c r="B937" s="2"/>
      <c r="C937" s="68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6.5" customHeight="1">
      <c r="A938" s="2"/>
      <c r="B938" s="2"/>
      <c r="C938" s="68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6.5" customHeight="1">
      <c r="A939" s="2"/>
      <c r="B939" s="2"/>
      <c r="C939" s="68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6.5" customHeight="1">
      <c r="A940" s="2"/>
      <c r="B940" s="2"/>
      <c r="C940" s="68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6.5" customHeight="1">
      <c r="A941" s="2"/>
      <c r="B941" s="2"/>
      <c r="C941" s="68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6.5" customHeight="1">
      <c r="A942" s="2"/>
      <c r="B942" s="2"/>
      <c r="C942" s="68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6.5" customHeight="1">
      <c r="A943" s="2"/>
      <c r="B943" s="2"/>
      <c r="C943" s="68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6.5" customHeight="1">
      <c r="A944" s="2"/>
      <c r="B944" s="2"/>
      <c r="C944" s="68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6.5" customHeight="1">
      <c r="A945" s="2"/>
      <c r="B945" s="2"/>
      <c r="C945" s="68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6.5" customHeight="1">
      <c r="A946" s="2"/>
      <c r="B946" s="2"/>
      <c r="C946" s="68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6.5" customHeight="1">
      <c r="A947" s="2"/>
      <c r="B947" s="2"/>
      <c r="C947" s="68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6.5" customHeight="1">
      <c r="A948" s="2"/>
      <c r="B948" s="2"/>
      <c r="C948" s="68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6.5" customHeight="1">
      <c r="A949" s="2"/>
      <c r="B949" s="2"/>
      <c r="C949" s="68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6.5" customHeight="1">
      <c r="A950" s="2"/>
      <c r="B950" s="2"/>
      <c r="C950" s="68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6.5" customHeight="1">
      <c r="A951" s="2"/>
      <c r="B951" s="2"/>
      <c r="C951" s="68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6.5" customHeight="1">
      <c r="A952" s="2"/>
      <c r="B952" s="2"/>
      <c r="C952" s="68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6.5" customHeight="1">
      <c r="A953" s="2"/>
      <c r="B953" s="2"/>
      <c r="C953" s="68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6.5" customHeight="1">
      <c r="A954" s="2"/>
      <c r="B954" s="2"/>
      <c r="C954" s="68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6.5" customHeight="1">
      <c r="A955" s="2"/>
      <c r="B955" s="2"/>
      <c r="C955" s="68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6.5" customHeight="1">
      <c r="A956" s="2"/>
      <c r="B956" s="2"/>
      <c r="C956" s="68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6.5" customHeight="1">
      <c r="A957" s="2"/>
      <c r="B957" s="2"/>
      <c r="C957" s="68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6.5" customHeight="1">
      <c r="A958" s="2"/>
      <c r="B958" s="2"/>
      <c r="C958" s="68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6.5" customHeight="1">
      <c r="A959" s="2"/>
      <c r="B959" s="2"/>
      <c r="C959" s="68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6.5" customHeight="1">
      <c r="A960" s="2"/>
      <c r="B960" s="2"/>
      <c r="C960" s="68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6.5" customHeight="1">
      <c r="A961" s="2"/>
      <c r="B961" s="2"/>
      <c r="C961" s="68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6.5" customHeight="1">
      <c r="A962" s="2"/>
      <c r="B962" s="2"/>
      <c r="C962" s="68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6.5" customHeight="1">
      <c r="A963" s="2"/>
      <c r="B963" s="2"/>
      <c r="C963" s="68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6.5" customHeight="1">
      <c r="A964" s="2"/>
      <c r="B964" s="2"/>
      <c r="C964" s="68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6.5" customHeight="1">
      <c r="A965" s="2"/>
      <c r="B965" s="2"/>
      <c r="C965" s="68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6.5" customHeight="1">
      <c r="A966" s="2"/>
      <c r="B966" s="2"/>
      <c r="C966" s="68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6.5" customHeight="1">
      <c r="A967" s="2"/>
      <c r="B967" s="2"/>
      <c r="C967" s="68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6.5" customHeight="1">
      <c r="A968" s="2"/>
      <c r="B968" s="2"/>
      <c r="C968" s="68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6.5" customHeight="1">
      <c r="A969" s="2"/>
      <c r="B969" s="2"/>
      <c r="C969" s="68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6.5" customHeight="1">
      <c r="A970" s="2"/>
      <c r="B970" s="2"/>
      <c r="C970" s="68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6.5" customHeight="1">
      <c r="A971" s="2"/>
      <c r="B971" s="2"/>
      <c r="C971" s="68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6.5" customHeight="1">
      <c r="A972" s="2"/>
      <c r="B972" s="2"/>
      <c r="C972" s="68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6.5" customHeight="1">
      <c r="A973" s="2"/>
      <c r="B973" s="2"/>
      <c r="C973" s="68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6.5" customHeight="1">
      <c r="A974" s="2"/>
      <c r="B974" s="2"/>
      <c r="C974" s="68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6.5" customHeight="1">
      <c r="A975" s="2"/>
      <c r="B975" s="2"/>
      <c r="C975" s="68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6.5" customHeight="1">
      <c r="A976" s="2"/>
      <c r="B976" s="2"/>
      <c r="C976" s="68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6.5" customHeight="1">
      <c r="A977" s="2"/>
      <c r="B977" s="2"/>
      <c r="C977" s="68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6.5" customHeight="1">
      <c r="A978" s="2"/>
      <c r="B978" s="2"/>
      <c r="C978" s="68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6.5" customHeight="1">
      <c r="A979" s="2"/>
      <c r="B979" s="2"/>
      <c r="C979" s="68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6.5" customHeight="1">
      <c r="A980" s="2"/>
      <c r="B980" s="2"/>
      <c r="C980" s="68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6.5" customHeight="1">
      <c r="A981" s="2"/>
      <c r="B981" s="2"/>
      <c r="C981" s="68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6.5" customHeight="1">
      <c r="A982" s="2"/>
      <c r="B982" s="2"/>
      <c r="C982" s="68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6.5" customHeight="1">
      <c r="A983" s="2"/>
      <c r="B983" s="2"/>
      <c r="C983" s="68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6.5" customHeight="1">
      <c r="A984" s="2"/>
      <c r="B984" s="2"/>
      <c r="C984" s="68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6.5" customHeight="1">
      <c r="A985" s="2"/>
      <c r="B985" s="2"/>
      <c r="C985" s="68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6.5" customHeight="1">
      <c r="A986" s="2"/>
      <c r="B986" s="2"/>
      <c r="C986" s="68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6.5" customHeight="1">
      <c r="A987" s="2"/>
      <c r="B987" s="2"/>
      <c r="C987" s="68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6.5" customHeight="1">
      <c r="A988" s="2"/>
      <c r="B988" s="2"/>
      <c r="C988" s="68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6.5" customHeight="1">
      <c r="A989" s="2"/>
      <c r="B989" s="2"/>
      <c r="C989" s="68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6.5" customHeight="1">
      <c r="A990" s="2"/>
      <c r="B990" s="2"/>
      <c r="C990" s="68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6.5" customHeight="1">
      <c r="A991" s="2"/>
      <c r="B991" s="2"/>
      <c r="C991" s="68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6.5" customHeight="1">
      <c r="A992" s="2"/>
      <c r="B992" s="2"/>
      <c r="C992" s="68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6.5" customHeight="1">
      <c r="A993" s="2"/>
      <c r="B993" s="2"/>
      <c r="C993" s="68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6.5" customHeight="1">
      <c r="A994" s="2"/>
      <c r="B994" s="2"/>
      <c r="C994" s="68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6.5" customHeight="1">
      <c r="A995" s="2"/>
      <c r="B995" s="2"/>
      <c r="C995" s="68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6.5" customHeight="1">
      <c r="A996" s="2"/>
      <c r="B996" s="2"/>
      <c r="C996" s="68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6.5" customHeight="1">
      <c r="A997" s="2"/>
      <c r="B997" s="2"/>
      <c r="C997" s="68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6.5" customHeight="1">
      <c r="A998" s="2"/>
      <c r="B998" s="2"/>
      <c r="C998" s="68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6.5" customHeight="1">
      <c r="A999" s="2"/>
      <c r="B999" s="2"/>
      <c r="C999" s="68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6.5" customHeight="1">
      <c r="A1000" s="2"/>
      <c r="B1000" s="2"/>
      <c r="C1000" s="68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12">
    <mergeCell ref="A1:A2"/>
    <mergeCell ref="B1:H1"/>
    <mergeCell ref="B2:F2"/>
    <mergeCell ref="B3:C3"/>
    <mergeCell ref="E3:F3"/>
    <mergeCell ref="E4:F4"/>
    <mergeCell ref="E5:F5"/>
    <mergeCell ref="B192:F192"/>
    <mergeCell ref="B193:F193"/>
    <mergeCell ref="B194:F194"/>
    <mergeCell ref="B4:C4"/>
    <mergeCell ref="B5:C5"/>
  </mergeCells>
  <conditionalFormatting sqref="A7:A1000">
    <cfRule type="expression" dxfId="0" priority="1">
      <formula>NA()</formula>
    </cfRule>
  </conditionalFormatting>
  <printOptions horizontalCentered="1" verticalCentered="1"/>
  <pageMargins left="0.59027777777777801" right="0.59027777777777801" top="0.78749999999999998" bottom="1.05277777777778" header="0" footer="0"/>
  <pageSetup paperSize="9" scale="37" orientation="landscape"/>
  <headerFooter>
    <oddFooter>&amp;L&amp;D - &amp;T&amp;RFOLHA &amp;P DE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I - ANALÍTICO</vt:lpstr>
      <vt:lpstr>'I - ANALÍTICO'!Excel_BuiltIn__FilterDatabase</vt:lpstr>
      <vt:lpstr>'I - ANALÍTICO'!Excel_BuiltIn_Print_Titles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Luiz Andrade</dc:creator>
  <cp:lastModifiedBy>vanessa.maria</cp:lastModifiedBy>
  <dcterms:created xsi:type="dcterms:W3CDTF">2020-03-19T13:20:54Z</dcterms:created>
  <dcterms:modified xsi:type="dcterms:W3CDTF">2020-03-19T15:32:53Z</dcterms:modified>
</cp:coreProperties>
</file>